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730" windowHeight="11760"/>
  </bookViews>
  <sheets>
    <sheet name="Notes" sheetId="26" r:id="rId1"/>
    <sheet name="Original" sheetId="1" r:id="rId2"/>
    <sheet name="Altered_for pivot" sheetId="2" r:id="rId3"/>
    <sheet name="Pivot" sheetId="6" r:id="rId4"/>
    <sheet name="Antero Res" sheetId="7" r:id="rId5"/>
    <sheet name="Bailey" sheetId="8" r:id="rId6"/>
    <sheet name="Boulder" sheetId="9" r:id="rId7"/>
    <sheet name="Byers 5 ENE" sheetId="10" r:id="rId8"/>
    <sheet name="Cheesman" sheetId="11" r:id="rId9"/>
    <sheet name="Denver Stapleton" sheetId="12" r:id="rId10"/>
    <sheet name="Estes Park" sheetId="13" r:id="rId11"/>
    <sheet name="Estes Park 1 SSE" sheetId="14" r:id="rId12"/>
    <sheet name="Fort Collins" sheetId="15" r:id="rId13"/>
    <sheet name="Fort Morgan" sheetId="16" r:id="rId14"/>
    <sheet name="Julesburg" sheetId="17" r:id="rId15"/>
    <sheet name="Kassler" sheetId="18" r:id="rId16"/>
    <sheet name="Lake George 8 SW" sheetId="19" r:id="rId17"/>
    <sheet name="Longmont 2 ESE" sheetId="20" r:id="rId18"/>
    <sheet name="Sedalia 4 SSE" sheetId="21" r:id="rId19"/>
    <sheet name="Sedgwick" sheetId="22" r:id="rId20"/>
    <sheet name="Sedgwick 5 S" sheetId="23" r:id="rId21"/>
    <sheet name="Sterling" sheetId="24" r:id="rId22"/>
    <sheet name="Waterdale" sheetId="25" r:id="rId23"/>
  </sheets>
  <calcPr calcId="145621"/>
  <pivotCaches>
    <pivotCache cacheId="0" r:id="rId24"/>
  </pivotCaches>
</workbook>
</file>

<file path=xl/calcChain.xml><?xml version="1.0" encoding="utf-8"?>
<calcChain xmlns="http://schemas.openxmlformats.org/spreadsheetml/2006/main">
  <c r="N66" i="13" l="1"/>
  <c r="N67" i="13"/>
  <c r="N68" i="13"/>
  <c r="N69" i="13"/>
  <c r="N70" i="13"/>
  <c r="N71" i="13"/>
  <c r="N72" i="13"/>
  <c r="N73" i="13"/>
  <c r="N73" i="25" l="1"/>
  <c r="N72" i="25"/>
  <c r="N71" i="25"/>
  <c r="N70" i="25"/>
  <c r="N69" i="25"/>
  <c r="N68" i="25"/>
  <c r="N67" i="25"/>
  <c r="N66" i="25"/>
  <c r="N73" i="24"/>
  <c r="N72" i="24"/>
  <c r="N71" i="24"/>
  <c r="N70" i="24"/>
  <c r="N69" i="24"/>
  <c r="N68" i="24"/>
  <c r="N67" i="24"/>
  <c r="N66" i="24"/>
  <c r="N73" i="23"/>
  <c r="N72" i="23"/>
  <c r="N71" i="23"/>
  <c r="N70" i="23"/>
  <c r="N69" i="23"/>
  <c r="N68" i="23"/>
  <c r="N67" i="23"/>
  <c r="N66" i="23"/>
  <c r="N73" i="22"/>
  <c r="N72" i="22"/>
  <c r="N71" i="22"/>
  <c r="N70" i="22"/>
  <c r="N69" i="22"/>
  <c r="N68" i="22"/>
  <c r="N67" i="22"/>
  <c r="N66" i="22"/>
  <c r="N73" i="21"/>
  <c r="N72" i="21"/>
  <c r="N71" i="21"/>
  <c r="N70" i="21"/>
  <c r="N69" i="21"/>
  <c r="N68" i="21"/>
  <c r="N67" i="21"/>
  <c r="N66" i="21"/>
  <c r="N73" i="20"/>
  <c r="N72" i="20"/>
  <c r="N71" i="20"/>
  <c r="N70" i="20"/>
  <c r="N69" i="20"/>
  <c r="N68" i="20"/>
  <c r="N67" i="20"/>
  <c r="N66" i="20"/>
  <c r="N73" i="19"/>
  <c r="N72" i="19"/>
  <c r="N71" i="19"/>
  <c r="N70" i="19"/>
  <c r="N69" i="19"/>
  <c r="N68" i="19"/>
  <c r="N67" i="19"/>
  <c r="N66" i="19"/>
  <c r="N73" i="18"/>
  <c r="N72" i="18"/>
  <c r="N71" i="18"/>
  <c r="N70" i="18"/>
  <c r="N69" i="18"/>
  <c r="N68" i="18"/>
  <c r="N67" i="18"/>
  <c r="N66" i="18"/>
  <c r="N72" i="17"/>
  <c r="N70" i="17"/>
  <c r="N69" i="17"/>
  <c r="N68" i="17"/>
  <c r="N67" i="17"/>
  <c r="N66" i="17"/>
  <c r="N73" i="16"/>
  <c r="N72" i="16"/>
  <c r="N71" i="16"/>
  <c r="N70" i="16"/>
  <c r="N69" i="16"/>
  <c r="N68" i="16"/>
  <c r="N67" i="16"/>
  <c r="N66" i="16"/>
  <c r="N73" i="15"/>
  <c r="N72" i="15"/>
  <c r="N71" i="15"/>
  <c r="N70" i="15"/>
  <c r="N69" i="15"/>
  <c r="N68" i="15"/>
  <c r="N67" i="15"/>
  <c r="N66" i="15"/>
  <c r="N73" i="14"/>
  <c r="N72" i="14"/>
  <c r="N71" i="14"/>
  <c r="N70" i="14"/>
  <c r="N68" i="14"/>
  <c r="N67" i="14"/>
  <c r="N66" i="14"/>
  <c r="N73" i="7"/>
  <c r="N72" i="7"/>
  <c r="N71" i="7"/>
  <c r="N70" i="7"/>
  <c r="N69" i="7"/>
  <c r="N68" i="7"/>
  <c r="N67" i="7"/>
  <c r="N66" i="7"/>
  <c r="N73" i="8"/>
  <c r="N72" i="8"/>
  <c r="N71" i="8"/>
  <c r="N70" i="8"/>
  <c r="N69" i="8"/>
  <c r="N68" i="8"/>
  <c r="N67" i="8"/>
  <c r="N66" i="8"/>
  <c r="N73" i="9"/>
  <c r="N72" i="9"/>
  <c r="N71" i="9"/>
  <c r="N70" i="9"/>
  <c r="N69" i="9"/>
  <c r="N68" i="9"/>
  <c r="N67" i="9"/>
  <c r="N66" i="9"/>
  <c r="N73" i="10"/>
  <c r="N72" i="10"/>
  <c r="N71" i="10"/>
  <c r="N70" i="10"/>
  <c r="N69" i="10"/>
  <c r="N68" i="10"/>
  <c r="N67" i="10"/>
  <c r="N66" i="10"/>
  <c r="N73" i="11"/>
  <c r="N72" i="11"/>
  <c r="N71" i="11"/>
  <c r="N70" i="11"/>
  <c r="N69" i="11"/>
  <c r="N68" i="11"/>
  <c r="N67" i="11"/>
  <c r="N66" i="11"/>
  <c r="N73" i="12"/>
  <c r="N72" i="12"/>
  <c r="N71" i="12"/>
  <c r="N70" i="12"/>
  <c r="N68" i="12"/>
  <c r="N67" i="12"/>
  <c r="N66" i="12"/>
  <c r="N69" i="12"/>
  <c r="N5" i="6" l="1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V3" i="2" l="1"/>
  <c r="W3" i="2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W500" i="2" s="1"/>
  <c r="V501" i="2"/>
  <c r="W501" i="2" s="1"/>
  <c r="V502" i="2"/>
  <c r="W502" i="2" s="1"/>
  <c r="V503" i="2"/>
  <c r="W503" i="2" s="1"/>
  <c r="V504" i="2"/>
  <c r="W504" i="2" s="1"/>
  <c r="V505" i="2"/>
  <c r="W505" i="2" s="1"/>
  <c r="V506" i="2"/>
  <c r="W506" i="2" s="1"/>
  <c r="V507" i="2"/>
  <c r="W507" i="2" s="1"/>
  <c r="V508" i="2"/>
  <c r="W508" i="2" s="1"/>
  <c r="V509" i="2"/>
  <c r="W509" i="2" s="1"/>
  <c r="V510" i="2"/>
  <c r="W510" i="2" s="1"/>
  <c r="V511" i="2"/>
  <c r="W511" i="2" s="1"/>
  <c r="V512" i="2"/>
  <c r="W512" i="2" s="1"/>
  <c r="V513" i="2"/>
  <c r="W513" i="2" s="1"/>
  <c r="V514" i="2"/>
  <c r="W514" i="2" s="1"/>
  <c r="V515" i="2"/>
  <c r="W515" i="2" s="1"/>
  <c r="V516" i="2"/>
  <c r="W516" i="2" s="1"/>
  <c r="V517" i="2"/>
  <c r="W517" i="2" s="1"/>
  <c r="V518" i="2"/>
  <c r="W518" i="2" s="1"/>
  <c r="V519" i="2"/>
  <c r="W519" i="2" s="1"/>
  <c r="V520" i="2"/>
  <c r="W520" i="2" s="1"/>
  <c r="V521" i="2"/>
  <c r="W521" i="2" s="1"/>
  <c r="V522" i="2"/>
  <c r="W522" i="2" s="1"/>
  <c r="V523" i="2"/>
  <c r="W523" i="2" s="1"/>
  <c r="V524" i="2"/>
  <c r="W524" i="2" s="1"/>
  <c r="V525" i="2"/>
  <c r="W525" i="2" s="1"/>
  <c r="V526" i="2"/>
  <c r="W526" i="2" s="1"/>
  <c r="V527" i="2"/>
  <c r="W527" i="2" s="1"/>
  <c r="V528" i="2"/>
  <c r="W528" i="2" s="1"/>
  <c r="V529" i="2"/>
  <c r="W529" i="2" s="1"/>
  <c r="V530" i="2"/>
  <c r="W530" i="2" s="1"/>
  <c r="V531" i="2"/>
  <c r="W531" i="2" s="1"/>
  <c r="V532" i="2"/>
  <c r="W532" i="2" s="1"/>
  <c r="V533" i="2"/>
  <c r="W533" i="2" s="1"/>
  <c r="V534" i="2"/>
  <c r="W534" i="2" s="1"/>
  <c r="V535" i="2"/>
  <c r="W535" i="2" s="1"/>
  <c r="V536" i="2"/>
  <c r="W536" i="2" s="1"/>
  <c r="V537" i="2"/>
  <c r="W537" i="2" s="1"/>
  <c r="V538" i="2"/>
  <c r="W538" i="2" s="1"/>
  <c r="V539" i="2"/>
  <c r="W539" i="2" s="1"/>
  <c r="V540" i="2"/>
  <c r="W540" i="2" s="1"/>
  <c r="V541" i="2"/>
  <c r="W541" i="2" s="1"/>
  <c r="V542" i="2"/>
  <c r="W542" i="2" s="1"/>
  <c r="V543" i="2"/>
  <c r="W543" i="2" s="1"/>
  <c r="V544" i="2"/>
  <c r="W544" i="2" s="1"/>
  <c r="V545" i="2"/>
  <c r="W545" i="2" s="1"/>
  <c r="V546" i="2"/>
  <c r="W546" i="2" s="1"/>
  <c r="V547" i="2"/>
  <c r="W547" i="2" s="1"/>
  <c r="V548" i="2"/>
  <c r="W548" i="2" s="1"/>
  <c r="V549" i="2"/>
  <c r="W549" i="2" s="1"/>
  <c r="V550" i="2"/>
  <c r="W550" i="2" s="1"/>
  <c r="V551" i="2"/>
  <c r="W551" i="2" s="1"/>
  <c r="V552" i="2"/>
  <c r="W552" i="2" s="1"/>
  <c r="V553" i="2"/>
  <c r="W553" i="2" s="1"/>
  <c r="V554" i="2"/>
  <c r="W554" i="2" s="1"/>
  <c r="V555" i="2"/>
  <c r="W555" i="2" s="1"/>
  <c r="V556" i="2"/>
  <c r="W556" i="2" s="1"/>
  <c r="V557" i="2"/>
  <c r="W557" i="2" s="1"/>
  <c r="V558" i="2"/>
  <c r="W558" i="2" s="1"/>
  <c r="V559" i="2"/>
  <c r="W559" i="2" s="1"/>
  <c r="V560" i="2"/>
  <c r="W560" i="2" s="1"/>
  <c r="V561" i="2"/>
  <c r="W561" i="2" s="1"/>
  <c r="V562" i="2"/>
  <c r="W562" i="2" s="1"/>
  <c r="V563" i="2"/>
  <c r="W563" i="2" s="1"/>
  <c r="V564" i="2"/>
  <c r="W564" i="2" s="1"/>
  <c r="V565" i="2"/>
  <c r="W565" i="2" s="1"/>
  <c r="V566" i="2"/>
  <c r="W566" i="2" s="1"/>
  <c r="V567" i="2"/>
  <c r="W567" i="2" s="1"/>
  <c r="V568" i="2"/>
  <c r="W568" i="2" s="1"/>
  <c r="V569" i="2"/>
  <c r="W569" i="2" s="1"/>
  <c r="V570" i="2"/>
  <c r="W570" i="2" s="1"/>
  <c r="V571" i="2"/>
  <c r="W571" i="2" s="1"/>
  <c r="V572" i="2"/>
  <c r="W572" i="2" s="1"/>
  <c r="V573" i="2"/>
  <c r="W573" i="2" s="1"/>
  <c r="V574" i="2"/>
  <c r="W574" i="2" s="1"/>
  <c r="V575" i="2"/>
  <c r="W575" i="2" s="1"/>
  <c r="V576" i="2"/>
  <c r="W576" i="2" s="1"/>
  <c r="V577" i="2"/>
  <c r="W577" i="2" s="1"/>
  <c r="V578" i="2"/>
  <c r="W578" i="2" s="1"/>
  <c r="V579" i="2"/>
  <c r="W579" i="2" s="1"/>
  <c r="V580" i="2"/>
  <c r="W580" i="2" s="1"/>
  <c r="V581" i="2"/>
  <c r="W581" i="2" s="1"/>
  <c r="V582" i="2"/>
  <c r="W582" i="2" s="1"/>
  <c r="V583" i="2"/>
  <c r="W583" i="2" s="1"/>
  <c r="V584" i="2"/>
  <c r="W584" i="2" s="1"/>
  <c r="V585" i="2"/>
  <c r="W585" i="2" s="1"/>
  <c r="V586" i="2"/>
  <c r="W586" i="2" s="1"/>
  <c r="V587" i="2"/>
  <c r="W587" i="2" s="1"/>
  <c r="V588" i="2"/>
  <c r="W588" i="2" s="1"/>
  <c r="V589" i="2"/>
  <c r="W589" i="2" s="1"/>
  <c r="V590" i="2"/>
  <c r="W590" i="2" s="1"/>
  <c r="V591" i="2"/>
  <c r="W591" i="2" s="1"/>
  <c r="V592" i="2"/>
  <c r="W592" i="2" s="1"/>
  <c r="V593" i="2"/>
  <c r="W593" i="2" s="1"/>
  <c r="V594" i="2"/>
  <c r="W594" i="2" s="1"/>
  <c r="V595" i="2"/>
  <c r="W595" i="2" s="1"/>
  <c r="V596" i="2"/>
  <c r="W596" i="2" s="1"/>
  <c r="V597" i="2"/>
  <c r="W597" i="2" s="1"/>
  <c r="V598" i="2"/>
  <c r="W598" i="2" s="1"/>
  <c r="V599" i="2"/>
  <c r="W599" i="2" s="1"/>
  <c r="V600" i="2"/>
  <c r="W600" i="2" s="1"/>
  <c r="V601" i="2"/>
  <c r="W601" i="2" s="1"/>
  <c r="V602" i="2"/>
  <c r="W602" i="2" s="1"/>
  <c r="V603" i="2"/>
  <c r="W603" i="2" s="1"/>
  <c r="V604" i="2"/>
  <c r="W604" i="2" s="1"/>
  <c r="V605" i="2"/>
  <c r="W605" i="2" s="1"/>
  <c r="V606" i="2"/>
  <c r="W606" i="2" s="1"/>
  <c r="V607" i="2"/>
  <c r="W607" i="2" s="1"/>
  <c r="V608" i="2"/>
  <c r="W608" i="2" s="1"/>
  <c r="V609" i="2"/>
  <c r="W609" i="2" s="1"/>
  <c r="V610" i="2"/>
  <c r="W610" i="2" s="1"/>
  <c r="V611" i="2"/>
  <c r="W611" i="2" s="1"/>
  <c r="V612" i="2"/>
  <c r="W612" i="2" s="1"/>
  <c r="V613" i="2"/>
  <c r="W613" i="2" s="1"/>
  <c r="V614" i="2"/>
  <c r="W614" i="2" s="1"/>
  <c r="V615" i="2"/>
  <c r="W615" i="2" s="1"/>
  <c r="V616" i="2"/>
  <c r="W616" i="2" s="1"/>
  <c r="V617" i="2"/>
  <c r="W617" i="2" s="1"/>
  <c r="V618" i="2"/>
  <c r="W618" i="2" s="1"/>
  <c r="V619" i="2"/>
  <c r="W619" i="2" s="1"/>
  <c r="V620" i="2"/>
  <c r="W620" i="2" s="1"/>
  <c r="V621" i="2"/>
  <c r="W621" i="2" s="1"/>
  <c r="V622" i="2"/>
  <c r="W622" i="2" s="1"/>
  <c r="V623" i="2"/>
  <c r="W623" i="2" s="1"/>
  <c r="V624" i="2"/>
  <c r="W624" i="2" s="1"/>
  <c r="V625" i="2"/>
  <c r="W625" i="2" s="1"/>
  <c r="V626" i="2"/>
  <c r="W626" i="2" s="1"/>
  <c r="V627" i="2"/>
  <c r="W627" i="2" s="1"/>
  <c r="V628" i="2"/>
  <c r="W628" i="2" s="1"/>
  <c r="V629" i="2"/>
  <c r="W629" i="2" s="1"/>
  <c r="V630" i="2"/>
  <c r="W630" i="2" s="1"/>
  <c r="V631" i="2"/>
  <c r="W631" i="2" s="1"/>
  <c r="V632" i="2"/>
  <c r="W632" i="2" s="1"/>
  <c r="V633" i="2"/>
  <c r="W633" i="2" s="1"/>
  <c r="V634" i="2"/>
  <c r="W634" i="2" s="1"/>
  <c r="V635" i="2"/>
  <c r="W635" i="2" s="1"/>
  <c r="V636" i="2"/>
  <c r="W636" i="2" s="1"/>
  <c r="V637" i="2"/>
  <c r="W637" i="2" s="1"/>
  <c r="V638" i="2"/>
  <c r="W638" i="2" s="1"/>
  <c r="V639" i="2"/>
  <c r="W639" i="2" s="1"/>
  <c r="V640" i="2"/>
  <c r="W640" i="2" s="1"/>
  <c r="V641" i="2"/>
  <c r="W641" i="2" s="1"/>
  <c r="V642" i="2"/>
  <c r="W642" i="2" s="1"/>
  <c r="V643" i="2"/>
  <c r="W643" i="2" s="1"/>
  <c r="V644" i="2"/>
  <c r="W644" i="2" s="1"/>
  <c r="V645" i="2"/>
  <c r="W645" i="2" s="1"/>
  <c r="V646" i="2"/>
  <c r="W646" i="2" s="1"/>
  <c r="V647" i="2"/>
  <c r="W647" i="2" s="1"/>
  <c r="V648" i="2"/>
  <c r="W648" i="2" s="1"/>
  <c r="V649" i="2"/>
  <c r="W649" i="2" s="1"/>
  <c r="V650" i="2"/>
  <c r="W650" i="2" s="1"/>
  <c r="V651" i="2"/>
  <c r="W651" i="2" s="1"/>
  <c r="V652" i="2"/>
  <c r="W652" i="2" s="1"/>
  <c r="V653" i="2"/>
  <c r="W653" i="2" s="1"/>
  <c r="V654" i="2"/>
  <c r="W654" i="2" s="1"/>
  <c r="V655" i="2"/>
  <c r="W655" i="2" s="1"/>
  <c r="V656" i="2"/>
  <c r="W656" i="2" s="1"/>
  <c r="V657" i="2"/>
  <c r="W657" i="2" s="1"/>
  <c r="V658" i="2"/>
  <c r="W658" i="2" s="1"/>
  <c r="V659" i="2"/>
  <c r="W659" i="2" s="1"/>
  <c r="V660" i="2"/>
  <c r="W660" i="2" s="1"/>
  <c r="V661" i="2"/>
  <c r="W661" i="2" s="1"/>
  <c r="V662" i="2"/>
  <c r="W662" i="2" s="1"/>
  <c r="V663" i="2"/>
  <c r="W663" i="2" s="1"/>
  <c r="V664" i="2"/>
  <c r="W664" i="2" s="1"/>
  <c r="V665" i="2"/>
  <c r="W665" i="2" s="1"/>
  <c r="V666" i="2"/>
  <c r="W666" i="2" s="1"/>
  <c r="V667" i="2"/>
  <c r="W667" i="2" s="1"/>
  <c r="V668" i="2"/>
  <c r="W668" i="2" s="1"/>
  <c r="V669" i="2"/>
  <c r="W669" i="2" s="1"/>
  <c r="V670" i="2"/>
  <c r="W670" i="2" s="1"/>
  <c r="V671" i="2"/>
  <c r="W671" i="2" s="1"/>
  <c r="V672" i="2"/>
  <c r="W672" i="2" s="1"/>
  <c r="V673" i="2"/>
  <c r="W673" i="2" s="1"/>
  <c r="V674" i="2"/>
  <c r="W674" i="2" s="1"/>
  <c r="V675" i="2"/>
  <c r="W675" i="2" s="1"/>
  <c r="V676" i="2"/>
  <c r="W676" i="2" s="1"/>
  <c r="V677" i="2"/>
  <c r="W677" i="2" s="1"/>
  <c r="V678" i="2"/>
  <c r="W678" i="2" s="1"/>
  <c r="V679" i="2"/>
  <c r="W679" i="2" s="1"/>
  <c r="V680" i="2"/>
  <c r="W680" i="2" s="1"/>
  <c r="V681" i="2"/>
  <c r="W681" i="2" s="1"/>
  <c r="V682" i="2"/>
  <c r="W682" i="2" s="1"/>
  <c r="V683" i="2"/>
  <c r="W683" i="2" s="1"/>
  <c r="V684" i="2"/>
  <c r="W684" i="2" s="1"/>
  <c r="V685" i="2"/>
  <c r="W685" i="2" s="1"/>
  <c r="V686" i="2"/>
  <c r="W686" i="2" s="1"/>
  <c r="V687" i="2"/>
  <c r="W687" i="2" s="1"/>
  <c r="V688" i="2"/>
  <c r="W688" i="2" s="1"/>
  <c r="V689" i="2"/>
  <c r="W689" i="2" s="1"/>
  <c r="V690" i="2"/>
  <c r="W690" i="2" s="1"/>
  <c r="V691" i="2"/>
  <c r="W691" i="2" s="1"/>
  <c r="V692" i="2"/>
  <c r="W692" i="2" s="1"/>
  <c r="V693" i="2"/>
  <c r="W693" i="2" s="1"/>
  <c r="V694" i="2"/>
  <c r="W694" i="2" s="1"/>
  <c r="V695" i="2"/>
  <c r="W695" i="2" s="1"/>
  <c r="V696" i="2"/>
  <c r="W696" i="2" s="1"/>
  <c r="V697" i="2"/>
  <c r="W697" i="2" s="1"/>
  <c r="V698" i="2"/>
  <c r="W698" i="2" s="1"/>
  <c r="V699" i="2"/>
  <c r="W699" i="2" s="1"/>
  <c r="V700" i="2"/>
  <c r="W700" i="2" s="1"/>
  <c r="V701" i="2"/>
  <c r="W701" i="2" s="1"/>
  <c r="V702" i="2"/>
  <c r="W702" i="2" s="1"/>
  <c r="V703" i="2"/>
  <c r="W703" i="2" s="1"/>
  <c r="V704" i="2"/>
  <c r="W704" i="2" s="1"/>
  <c r="V705" i="2"/>
  <c r="W705" i="2" s="1"/>
  <c r="V706" i="2"/>
  <c r="W706" i="2" s="1"/>
  <c r="V707" i="2"/>
  <c r="W707" i="2" s="1"/>
  <c r="V708" i="2"/>
  <c r="W708" i="2" s="1"/>
  <c r="V709" i="2"/>
  <c r="W709" i="2" s="1"/>
  <c r="V710" i="2"/>
  <c r="W710" i="2" s="1"/>
  <c r="V711" i="2"/>
  <c r="W711" i="2" s="1"/>
  <c r="V712" i="2"/>
  <c r="W712" i="2" s="1"/>
  <c r="V713" i="2"/>
  <c r="W713" i="2" s="1"/>
  <c r="V714" i="2"/>
  <c r="W714" i="2" s="1"/>
  <c r="V715" i="2"/>
  <c r="W715" i="2" s="1"/>
  <c r="V716" i="2"/>
  <c r="W716" i="2" s="1"/>
  <c r="V717" i="2"/>
  <c r="W717" i="2" s="1"/>
  <c r="V718" i="2"/>
  <c r="W718" i="2" s="1"/>
  <c r="V719" i="2"/>
  <c r="W719" i="2" s="1"/>
  <c r="V720" i="2"/>
  <c r="W720" i="2" s="1"/>
  <c r="V721" i="2"/>
  <c r="W721" i="2" s="1"/>
  <c r="V722" i="2"/>
  <c r="W722" i="2" s="1"/>
  <c r="V723" i="2"/>
  <c r="W723" i="2" s="1"/>
  <c r="V724" i="2"/>
  <c r="W724" i="2" s="1"/>
  <c r="V725" i="2"/>
  <c r="W725" i="2" s="1"/>
  <c r="V726" i="2"/>
  <c r="W726" i="2" s="1"/>
  <c r="V727" i="2"/>
  <c r="W727" i="2" s="1"/>
  <c r="V728" i="2"/>
  <c r="W728" i="2" s="1"/>
  <c r="V729" i="2"/>
  <c r="W729" i="2" s="1"/>
  <c r="V730" i="2"/>
  <c r="W730" i="2" s="1"/>
  <c r="V731" i="2"/>
  <c r="W731" i="2" s="1"/>
  <c r="V732" i="2"/>
  <c r="W732" i="2" s="1"/>
  <c r="V733" i="2"/>
  <c r="W733" i="2" s="1"/>
  <c r="V734" i="2"/>
  <c r="W734" i="2" s="1"/>
  <c r="V735" i="2"/>
  <c r="W735" i="2" s="1"/>
  <c r="V736" i="2"/>
  <c r="W736" i="2" s="1"/>
  <c r="V737" i="2"/>
  <c r="W737" i="2" s="1"/>
  <c r="V738" i="2"/>
  <c r="W738" i="2" s="1"/>
  <c r="V739" i="2"/>
  <c r="W739" i="2" s="1"/>
  <c r="V740" i="2"/>
  <c r="W740" i="2" s="1"/>
  <c r="V741" i="2"/>
  <c r="W741" i="2" s="1"/>
  <c r="V742" i="2"/>
  <c r="W742" i="2" s="1"/>
  <c r="V743" i="2"/>
  <c r="W743" i="2" s="1"/>
  <c r="V744" i="2"/>
  <c r="W744" i="2" s="1"/>
  <c r="V745" i="2"/>
  <c r="W745" i="2" s="1"/>
  <c r="V746" i="2"/>
  <c r="W746" i="2" s="1"/>
  <c r="V747" i="2"/>
  <c r="W747" i="2" s="1"/>
  <c r="V748" i="2"/>
  <c r="W748" i="2" s="1"/>
  <c r="V749" i="2"/>
  <c r="W749" i="2" s="1"/>
  <c r="V750" i="2"/>
  <c r="W750" i="2" s="1"/>
  <c r="V751" i="2"/>
  <c r="W751" i="2" s="1"/>
  <c r="V752" i="2"/>
  <c r="W752" i="2" s="1"/>
  <c r="V753" i="2"/>
  <c r="W753" i="2" s="1"/>
  <c r="V754" i="2"/>
  <c r="W754" i="2" s="1"/>
  <c r="V755" i="2"/>
  <c r="W755" i="2" s="1"/>
  <c r="V756" i="2"/>
  <c r="W756" i="2" s="1"/>
  <c r="V757" i="2"/>
  <c r="W757" i="2" s="1"/>
  <c r="V2" i="2"/>
  <c r="X2" i="2"/>
  <c r="W498" i="2" l="1"/>
  <c r="X498" i="2"/>
  <c r="W496" i="2"/>
  <c r="X496" i="2"/>
  <c r="W494" i="2"/>
  <c r="X494" i="2"/>
  <c r="W492" i="2"/>
  <c r="X492" i="2"/>
  <c r="W490" i="2"/>
  <c r="X490" i="2"/>
  <c r="W488" i="2"/>
  <c r="X488" i="2"/>
  <c r="W486" i="2"/>
  <c r="X486" i="2"/>
  <c r="W484" i="2"/>
  <c r="X484" i="2"/>
  <c r="W482" i="2"/>
  <c r="X482" i="2"/>
  <c r="W480" i="2"/>
  <c r="X480" i="2"/>
  <c r="W478" i="2"/>
  <c r="X478" i="2"/>
  <c r="W476" i="2"/>
  <c r="X476" i="2"/>
  <c r="W474" i="2"/>
  <c r="X474" i="2"/>
  <c r="W472" i="2"/>
  <c r="X472" i="2"/>
  <c r="W470" i="2"/>
  <c r="X470" i="2"/>
  <c r="W468" i="2"/>
  <c r="X468" i="2"/>
  <c r="W466" i="2"/>
  <c r="X466" i="2"/>
  <c r="W464" i="2"/>
  <c r="X464" i="2"/>
  <c r="W462" i="2"/>
  <c r="X462" i="2"/>
  <c r="W460" i="2"/>
  <c r="X460" i="2"/>
  <c r="W458" i="2"/>
  <c r="X458" i="2"/>
  <c r="W456" i="2"/>
  <c r="X456" i="2"/>
  <c r="W454" i="2"/>
  <c r="X454" i="2"/>
  <c r="W452" i="2"/>
  <c r="X452" i="2"/>
  <c r="W450" i="2"/>
  <c r="X450" i="2"/>
  <c r="W448" i="2"/>
  <c r="X448" i="2"/>
  <c r="W446" i="2"/>
  <c r="X446" i="2"/>
  <c r="W444" i="2"/>
  <c r="X444" i="2"/>
  <c r="W442" i="2"/>
  <c r="X442" i="2"/>
  <c r="W440" i="2"/>
  <c r="X440" i="2"/>
  <c r="W438" i="2"/>
  <c r="X438" i="2"/>
  <c r="W436" i="2"/>
  <c r="X436" i="2"/>
  <c r="W434" i="2"/>
  <c r="X434" i="2"/>
  <c r="W432" i="2"/>
  <c r="X432" i="2"/>
  <c r="W430" i="2"/>
  <c r="X430" i="2"/>
  <c r="W428" i="2"/>
  <c r="X428" i="2"/>
  <c r="W426" i="2"/>
  <c r="X426" i="2"/>
  <c r="W424" i="2"/>
  <c r="X424" i="2"/>
  <c r="W422" i="2"/>
  <c r="X422" i="2"/>
  <c r="W420" i="2"/>
  <c r="X420" i="2"/>
  <c r="W418" i="2"/>
  <c r="X418" i="2"/>
  <c r="W416" i="2"/>
  <c r="X416" i="2"/>
  <c r="W414" i="2"/>
  <c r="X414" i="2"/>
  <c r="W412" i="2"/>
  <c r="X412" i="2"/>
  <c r="W410" i="2"/>
  <c r="X410" i="2"/>
  <c r="W408" i="2"/>
  <c r="X408" i="2"/>
  <c r="W406" i="2"/>
  <c r="X406" i="2"/>
  <c r="W404" i="2"/>
  <c r="X404" i="2"/>
  <c r="W402" i="2"/>
  <c r="X402" i="2"/>
  <c r="W400" i="2"/>
  <c r="X400" i="2"/>
  <c r="W398" i="2"/>
  <c r="X398" i="2"/>
  <c r="W396" i="2"/>
  <c r="X396" i="2"/>
  <c r="W394" i="2"/>
  <c r="X394" i="2"/>
  <c r="W392" i="2"/>
  <c r="X392" i="2"/>
  <c r="W390" i="2"/>
  <c r="X390" i="2"/>
  <c r="W388" i="2"/>
  <c r="X388" i="2"/>
  <c r="W386" i="2"/>
  <c r="X386" i="2"/>
  <c r="W384" i="2"/>
  <c r="X384" i="2"/>
  <c r="W382" i="2"/>
  <c r="X382" i="2"/>
  <c r="W380" i="2"/>
  <c r="X380" i="2"/>
  <c r="W378" i="2"/>
  <c r="X378" i="2"/>
  <c r="W376" i="2"/>
  <c r="X376" i="2"/>
  <c r="W374" i="2"/>
  <c r="X374" i="2"/>
  <c r="W372" i="2"/>
  <c r="X372" i="2"/>
  <c r="W370" i="2"/>
  <c r="X370" i="2"/>
  <c r="W368" i="2"/>
  <c r="X368" i="2"/>
  <c r="W366" i="2"/>
  <c r="X366" i="2"/>
  <c r="W364" i="2"/>
  <c r="X364" i="2"/>
  <c r="W362" i="2"/>
  <c r="X362" i="2"/>
  <c r="W360" i="2"/>
  <c r="X360" i="2"/>
  <c r="W358" i="2"/>
  <c r="X358" i="2"/>
  <c r="W356" i="2"/>
  <c r="X356" i="2"/>
  <c r="W354" i="2"/>
  <c r="X354" i="2"/>
  <c r="W352" i="2"/>
  <c r="X352" i="2"/>
  <c r="W350" i="2"/>
  <c r="X350" i="2"/>
  <c r="W348" i="2"/>
  <c r="X348" i="2"/>
  <c r="W346" i="2"/>
  <c r="X346" i="2"/>
  <c r="W344" i="2"/>
  <c r="X344" i="2"/>
  <c r="X342" i="2"/>
  <c r="W342" i="2"/>
  <c r="X340" i="2"/>
  <c r="W340" i="2"/>
  <c r="X338" i="2"/>
  <c r="W338" i="2"/>
  <c r="X336" i="2"/>
  <c r="W336" i="2"/>
  <c r="X334" i="2"/>
  <c r="W334" i="2"/>
  <c r="X332" i="2"/>
  <c r="W332" i="2"/>
  <c r="X330" i="2"/>
  <c r="W330" i="2"/>
  <c r="X328" i="2"/>
  <c r="W328" i="2"/>
  <c r="X326" i="2"/>
  <c r="W326" i="2"/>
  <c r="X324" i="2"/>
  <c r="W324" i="2"/>
  <c r="X322" i="2"/>
  <c r="W322" i="2"/>
  <c r="X320" i="2"/>
  <c r="W320" i="2"/>
  <c r="X318" i="2"/>
  <c r="W318" i="2"/>
  <c r="X316" i="2"/>
  <c r="W316" i="2"/>
  <c r="X314" i="2"/>
  <c r="W314" i="2"/>
  <c r="X312" i="2"/>
  <c r="W312" i="2"/>
  <c r="X310" i="2"/>
  <c r="W310" i="2"/>
  <c r="X308" i="2"/>
  <c r="W308" i="2"/>
  <c r="X306" i="2"/>
  <c r="W306" i="2"/>
  <c r="X304" i="2"/>
  <c r="W304" i="2"/>
  <c r="X302" i="2"/>
  <c r="W302" i="2"/>
  <c r="X300" i="2"/>
  <c r="W300" i="2"/>
  <c r="X298" i="2"/>
  <c r="W298" i="2"/>
  <c r="X296" i="2"/>
  <c r="W296" i="2"/>
  <c r="X294" i="2"/>
  <c r="W294" i="2"/>
  <c r="X292" i="2"/>
  <c r="W292" i="2"/>
  <c r="X290" i="2"/>
  <c r="W290" i="2"/>
  <c r="X288" i="2"/>
  <c r="W288" i="2"/>
  <c r="X286" i="2"/>
  <c r="W286" i="2"/>
  <c r="X284" i="2"/>
  <c r="W284" i="2"/>
  <c r="X282" i="2"/>
  <c r="W282" i="2"/>
  <c r="X280" i="2"/>
  <c r="W280" i="2"/>
  <c r="X278" i="2"/>
  <c r="W278" i="2"/>
  <c r="X276" i="2"/>
  <c r="W276" i="2"/>
  <c r="X274" i="2"/>
  <c r="W274" i="2"/>
  <c r="X272" i="2"/>
  <c r="W272" i="2"/>
  <c r="X270" i="2"/>
  <c r="W270" i="2"/>
  <c r="X268" i="2"/>
  <c r="W268" i="2"/>
  <c r="X266" i="2"/>
  <c r="W266" i="2"/>
  <c r="X264" i="2"/>
  <c r="W264" i="2"/>
  <c r="X262" i="2"/>
  <c r="W262" i="2"/>
  <c r="X260" i="2"/>
  <c r="W260" i="2"/>
  <c r="X258" i="2"/>
  <c r="W258" i="2"/>
  <c r="X256" i="2"/>
  <c r="W256" i="2"/>
  <c r="X254" i="2"/>
  <c r="W254" i="2"/>
  <c r="X252" i="2"/>
  <c r="W252" i="2"/>
  <c r="X250" i="2"/>
  <c r="W250" i="2"/>
  <c r="X248" i="2"/>
  <c r="W248" i="2"/>
  <c r="X246" i="2"/>
  <c r="W246" i="2"/>
  <c r="X244" i="2"/>
  <c r="W244" i="2"/>
  <c r="X242" i="2"/>
  <c r="W242" i="2"/>
  <c r="X240" i="2"/>
  <c r="W240" i="2"/>
  <c r="X238" i="2"/>
  <c r="W238" i="2"/>
  <c r="X236" i="2"/>
  <c r="W236" i="2"/>
  <c r="X234" i="2"/>
  <c r="W234" i="2"/>
  <c r="X232" i="2"/>
  <c r="W232" i="2"/>
  <c r="X230" i="2"/>
  <c r="W230" i="2"/>
  <c r="X228" i="2"/>
  <c r="W228" i="2"/>
  <c r="X226" i="2"/>
  <c r="W226" i="2"/>
  <c r="X224" i="2"/>
  <c r="W224" i="2"/>
  <c r="X222" i="2"/>
  <c r="W222" i="2"/>
  <c r="X220" i="2"/>
  <c r="W220" i="2"/>
  <c r="X218" i="2"/>
  <c r="W218" i="2"/>
  <c r="X216" i="2"/>
  <c r="W216" i="2"/>
  <c r="X214" i="2"/>
  <c r="W214" i="2"/>
  <c r="X212" i="2"/>
  <c r="W212" i="2"/>
  <c r="X210" i="2"/>
  <c r="W210" i="2"/>
  <c r="X208" i="2"/>
  <c r="W208" i="2"/>
  <c r="X206" i="2"/>
  <c r="W206" i="2"/>
  <c r="X204" i="2"/>
  <c r="W204" i="2"/>
  <c r="X202" i="2"/>
  <c r="W202" i="2"/>
  <c r="X200" i="2"/>
  <c r="W200" i="2"/>
  <c r="X198" i="2"/>
  <c r="W198" i="2"/>
  <c r="X196" i="2"/>
  <c r="W196" i="2"/>
  <c r="X194" i="2"/>
  <c r="W194" i="2"/>
  <c r="X192" i="2"/>
  <c r="W192" i="2"/>
  <c r="X190" i="2"/>
  <c r="W190" i="2"/>
  <c r="X188" i="2"/>
  <c r="W188" i="2"/>
  <c r="X186" i="2"/>
  <c r="W186" i="2"/>
  <c r="X184" i="2"/>
  <c r="W184" i="2"/>
  <c r="X182" i="2"/>
  <c r="W182" i="2"/>
  <c r="X180" i="2"/>
  <c r="W180" i="2"/>
  <c r="X178" i="2"/>
  <c r="W178" i="2"/>
  <c r="X176" i="2"/>
  <c r="W176" i="2"/>
  <c r="X174" i="2"/>
  <c r="W174" i="2"/>
  <c r="X172" i="2"/>
  <c r="W172" i="2"/>
  <c r="X170" i="2"/>
  <c r="W170" i="2"/>
  <c r="X168" i="2"/>
  <c r="W168" i="2"/>
  <c r="X166" i="2"/>
  <c r="W166" i="2"/>
  <c r="X164" i="2"/>
  <c r="W164" i="2"/>
  <c r="X162" i="2"/>
  <c r="W162" i="2"/>
  <c r="X160" i="2"/>
  <c r="W160" i="2"/>
  <c r="X158" i="2"/>
  <c r="W158" i="2"/>
  <c r="X156" i="2"/>
  <c r="W156" i="2"/>
  <c r="X154" i="2"/>
  <c r="W154" i="2"/>
  <c r="X152" i="2"/>
  <c r="W152" i="2"/>
  <c r="X150" i="2"/>
  <c r="W150" i="2"/>
  <c r="X148" i="2"/>
  <c r="W148" i="2"/>
  <c r="X146" i="2"/>
  <c r="W146" i="2"/>
  <c r="X144" i="2"/>
  <c r="W144" i="2"/>
  <c r="X142" i="2"/>
  <c r="W142" i="2"/>
  <c r="X140" i="2"/>
  <c r="W140" i="2"/>
  <c r="X138" i="2"/>
  <c r="W138" i="2"/>
  <c r="X136" i="2"/>
  <c r="W136" i="2"/>
  <c r="X134" i="2"/>
  <c r="W134" i="2"/>
  <c r="X132" i="2"/>
  <c r="W132" i="2"/>
  <c r="X130" i="2"/>
  <c r="W130" i="2"/>
  <c r="X128" i="2"/>
  <c r="W128" i="2"/>
  <c r="X126" i="2"/>
  <c r="W126" i="2"/>
  <c r="X124" i="2"/>
  <c r="W124" i="2"/>
  <c r="X122" i="2"/>
  <c r="W122" i="2"/>
  <c r="X120" i="2"/>
  <c r="W120" i="2"/>
  <c r="X118" i="2"/>
  <c r="W118" i="2"/>
  <c r="X116" i="2"/>
  <c r="W116" i="2"/>
  <c r="X114" i="2"/>
  <c r="W114" i="2"/>
  <c r="X112" i="2"/>
  <c r="W112" i="2"/>
  <c r="X110" i="2"/>
  <c r="W110" i="2"/>
  <c r="X108" i="2"/>
  <c r="W108" i="2"/>
  <c r="X106" i="2"/>
  <c r="W106" i="2"/>
  <c r="X104" i="2"/>
  <c r="W104" i="2"/>
  <c r="X102" i="2"/>
  <c r="W102" i="2"/>
  <c r="X100" i="2"/>
  <c r="W100" i="2"/>
  <c r="X98" i="2"/>
  <c r="W98" i="2"/>
  <c r="X96" i="2"/>
  <c r="W96" i="2"/>
  <c r="X94" i="2"/>
  <c r="W94" i="2"/>
  <c r="X92" i="2"/>
  <c r="W92" i="2"/>
  <c r="X90" i="2"/>
  <c r="W90" i="2"/>
  <c r="W88" i="2"/>
  <c r="X88" i="2"/>
  <c r="W86" i="2"/>
  <c r="X86" i="2"/>
  <c r="W84" i="2"/>
  <c r="X84" i="2"/>
  <c r="W82" i="2"/>
  <c r="X82" i="2"/>
  <c r="W80" i="2"/>
  <c r="X80" i="2"/>
  <c r="W78" i="2"/>
  <c r="X78" i="2"/>
  <c r="W76" i="2"/>
  <c r="X76" i="2"/>
  <c r="W74" i="2"/>
  <c r="X74" i="2"/>
  <c r="W72" i="2"/>
  <c r="X72" i="2"/>
  <c r="W70" i="2"/>
  <c r="X70" i="2"/>
  <c r="W68" i="2"/>
  <c r="X68" i="2"/>
  <c r="W66" i="2"/>
  <c r="X66" i="2"/>
  <c r="W64" i="2"/>
  <c r="X64" i="2"/>
  <c r="W62" i="2"/>
  <c r="X62" i="2"/>
  <c r="W60" i="2"/>
  <c r="X60" i="2"/>
  <c r="W58" i="2"/>
  <c r="X58" i="2"/>
  <c r="W56" i="2"/>
  <c r="X56" i="2"/>
  <c r="W54" i="2"/>
  <c r="X54" i="2"/>
  <c r="W52" i="2"/>
  <c r="X52" i="2"/>
  <c r="W50" i="2"/>
  <c r="X50" i="2"/>
  <c r="W48" i="2"/>
  <c r="X48" i="2"/>
  <c r="W46" i="2"/>
  <c r="X46" i="2"/>
  <c r="W44" i="2"/>
  <c r="X44" i="2"/>
  <c r="W42" i="2"/>
  <c r="X42" i="2"/>
  <c r="W40" i="2"/>
  <c r="X40" i="2"/>
  <c r="W38" i="2"/>
  <c r="X38" i="2"/>
  <c r="W36" i="2"/>
  <c r="X36" i="2"/>
  <c r="W34" i="2"/>
  <c r="X34" i="2"/>
  <c r="W32" i="2"/>
  <c r="X32" i="2"/>
  <c r="W30" i="2"/>
  <c r="X30" i="2"/>
  <c r="W28" i="2"/>
  <c r="X28" i="2"/>
  <c r="W26" i="2"/>
  <c r="X26" i="2"/>
  <c r="W24" i="2"/>
  <c r="X24" i="2"/>
  <c r="W22" i="2"/>
  <c r="X22" i="2"/>
  <c r="W20" i="2"/>
  <c r="X20" i="2"/>
  <c r="W18" i="2"/>
  <c r="X18" i="2"/>
  <c r="W16" i="2"/>
  <c r="X16" i="2"/>
  <c r="W14" i="2"/>
  <c r="X14" i="2"/>
  <c r="W12" i="2"/>
  <c r="X12" i="2"/>
  <c r="W10" i="2"/>
  <c r="X10" i="2"/>
  <c r="W8" i="2"/>
  <c r="X8" i="2"/>
  <c r="W6" i="2"/>
  <c r="X6" i="2"/>
  <c r="W4" i="2"/>
  <c r="X4" i="2"/>
  <c r="X757" i="2"/>
  <c r="X756" i="2"/>
  <c r="X755" i="2"/>
  <c r="X754" i="2"/>
  <c r="X753" i="2"/>
  <c r="X752" i="2"/>
  <c r="X751" i="2"/>
  <c r="X750" i="2"/>
  <c r="X749" i="2"/>
  <c r="X748" i="2"/>
  <c r="X747" i="2"/>
  <c r="X746" i="2"/>
  <c r="X745" i="2"/>
  <c r="X744" i="2"/>
  <c r="X743" i="2"/>
  <c r="X742" i="2"/>
  <c r="X741" i="2"/>
  <c r="X740" i="2"/>
  <c r="X739" i="2"/>
  <c r="X738" i="2"/>
  <c r="X737" i="2"/>
  <c r="X736" i="2"/>
  <c r="X735" i="2"/>
  <c r="X734" i="2"/>
  <c r="X733" i="2"/>
  <c r="X732" i="2"/>
  <c r="X731" i="2"/>
  <c r="X730" i="2"/>
  <c r="X729" i="2"/>
  <c r="X728" i="2"/>
  <c r="X727" i="2"/>
  <c r="X726" i="2"/>
  <c r="X725" i="2"/>
  <c r="X724" i="2"/>
  <c r="X723" i="2"/>
  <c r="X722" i="2"/>
  <c r="X721" i="2"/>
  <c r="X720" i="2"/>
  <c r="X719" i="2"/>
  <c r="X718" i="2"/>
  <c r="X717" i="2"/>
  <c r="X716" i="2"/>
  <c r="X715" i="2"/>
  <c r="X714" i="2"/>
  <c r="X713" i="2"/>
  <c r="X712" i="2"/>
  <c r="X711" i="2"/>
  <c r="X710" i="2"/>
  <c r="X709" i="2"/>
  <c r="X708" i="2"/>
  <c r="X707" i="2"/>
  <c r="X706" i="2"/>
  <c r="X705" i="2"/>
  <c r="X704" i="2"/>
  <c r="X703" i="2"/>
  <c r="X702" i="2"/>
  <c r="X701" i="2"/>
  <c r="X700" i="2"/>
  <c r="X699" i="2"/>
  <c r="X698" i="2"/>
  <c r="X697" i="2"/>
  <c r="X696" i="2"/>
  <c r="X695" i="2"/>
  <c r="X694" i="2"/>
  <c r="X693" i="2"/>
  <c r="X692" i="2"/>
  <c r="X691" i="2"/>
  <c r="X690" i="2"/>
  <c r="X689" i="2"/>
  <c r="X688" i="2"/>
  <c r="X687" i="2"/>
  <c r="X686" i="2"/>
  <c r="X685" i="2"/>
  <c r="X684" i="2"/>
  <c r="X683" i="2"/>
  <c r="X682" i="2"/>
  <c r="X681" i="2"/>
  <c r="X680" i="2"/>
  <c r="X679" i="2"/>
  <c r="X678" i="2"/>
  <c r="X677" i="2"/>
  <c r="X676" i="2"/>
  <c r="X675" i="2"/>
  <c r="X674" i="2"/>
  <c r="X673" i="2"/>
  <c r="X672" i="2"/>
  <c r="X671" i="2"/>
  <c r="X670" i="2"/>
  <c r="X669" i="2"/>
  <c r="X668" i="2"/>
  <c r="X667" i="2"/>
  <c r="X666" i="2"/>
  <c r="X665" i="2"/>
  <c r="X664" i="2"/>
  <c r="X663" i="2"/>
  <c r="X662" i="2"/>
  <c r="X661" i="2"/>
  <c r="X660" i="2"/>
  <c r="X659" i="2"/>
  <c r="X658" i="2"/>
  <c r="X657" i="2"/>
  <c r="X656" i="2"/>
  <c r="X655" i="2"/>
  <c r="X654" i="2"/>
  <c r="X653" i="2"/>
  <c r="X652" i="2"/>
  <c r="X651" i="2"/>
  <c r="X650" i="2"/>
  <c r="X649" i="2"/>
  <c r="X648" i="2"/>
  <c r="X647" i="2"/>
  <c r="X646" i="2"/>
  <c r="X645" i="2"/>
  <c r="X644" i="2"/>
  <c r="X643" i="2"/>
  <c r="X642" i="2"/>
  <c r="X641" i="2"/>
  <c r="X640" i="2"/>
  <c r="X639" i="2"/>
  <c r="X638" i="2"/>
  <c r="X637" i="2"/>
  <c r="X636" i="2"/>
  <c r="X635" i="2"/>
  <c r="X634" i="2"/>
  <c r="X633" i="2"/>
  <c r="X632" i="2"/>
  <c r="X631" i="2"/>
  <c r="X630" i="2"/>
  <c r="X629" i="2"/>
  <c r="X628" i="2"/>
  <c r="X627" i="2"/>
  <c r="X626" i="2"/>
  <c r="X625" i="2"/>
  <c r="X624" i="2"/>
  <c r="X623" i="2"/>
  <c r="X622" i="2"/>
  <c r="X621" i="2"/>
  <c r="X620" i="2"/>
  <c r="X619" i="2"/>
  <c r="X618" i="2"/>
  <c r="X617" i="2"/>
  <c r="X616" i="2"/>
  <c r="X615" i="2"/>
  <c r="X614" i="2"/>
  <c r="X613" i="2"/>
  <c r="X612" i="2"/>
  <c r="X611" i="2"/>
  <c r="X610" i="2"/>
  <c r="X609" i="2"/>
  <c r="X608" i="2"/>
  <c r="X607" i="2"/>
  <c r="X606" i="2"/>
  <c r="X605" i="2"/>
  <c r="X604" i="2"/>
  <c r="X603" i="2"/>
  <c r="X602" i="2"/>
  <c r="X601" i="2"/>
  <c r="X600" i="2"/>
  <c r="X599" i="2"/>
  <c r="X598" i="2"/>
  <c r="X597" i="2"/>
  <c r="X596" i="2"/>
  <c r="X595" i="2"/>
  <c r="X594" i="2"/>
  <c r="X593" i="2"/>
  <c r="X592" i="2"/>
  <c r="X591" i="2"/>
  <c r="X590" i="2"/>
  <c r="X589" i="2"/>
  <c r="X588" i="2"/>
  <c r="X587" i="2"/>
  <c r="X586" i="2"/>
  <c r="X585" i="2"/>
  <c r="X584" i="2"/>
  <c r="X583" i="2"/>
  <c r="X582" i="2"/>
  <c r="X581" i="2"/>
  <c r="X580" i="2"/>
  <c r="X579" i="2"/>
  <c r="X578" i="2"/>
  <c r="X577" i="2"/>
  <c r="X576" i="2"/>
  <c r="X575" i="2"/>
  <c r="X574" i="2"/>
  <c r="X573" i="2"/>
  <c r="X572" i="2"/>
  <c r="X571" i="2"/>
  <c r="X570" i="2"/>
  <c r="X569" i="2"/>
  <c r="X568" i="2"/>
  <c r="X567" i="2"/>
  <c r="X566" i="2"/>
  <c r="X565" i="2"/>
  <c r="X564" i="2"/>
  <c r="X563" i="2"/>
  <c r="X562" i="2"/>
  <c r="X561" i="2"/>
  <c r="X560" i="2"/>
  <c r="X559" i="2"/>
  <c r="X558" i="2"/>
  <c r="X557" i="2"/>
  <c r="X556" i="2"/>
  <c r="X555" i="2"/>
  <c r="X554" i="2"/>
  <c r="X553" i="2"/>
  <c r="X552" i="2"/>
  <c r="X551" i="2"/>
  <c r="X550" i="2"/>
  <c r="X549" i="2"/>
  <c r="X548" i="2"/>
  <c r="X547" i="2"/>
  <c r="X546" i="2"/>
  <c r="X545" i="2"/>
  <c r="X544" i="2"/>
  <c r="X543" i="2"/>
  <c r="X542" i="2"/>
  <c r="X541" i="2"/>
  <c r="X540" i="2"/>
  <c r="X539" i="2"/>
  <c r="X538" i="2"/>
  <c r="X537" i="2"/>
  <c r="X536" i="2"/>
  <c r="X535" i="2"/>
  <c r="X534" i="2"/>
  <c r="X533" i="2"/>
  <c r="X532" i="2"/>
  <c r="X531" i="2"/>
  <c r="X530" i="2"/>
  <c r="X529" i="2"/>
  <c r="X527" i="2"/>
  <c r="X525" i="2"/>
  <c r="X523" i="2"/>
  <c r="X521" i="2"/>
  <c r="X519" i="2"/>
  <c r="X517" i="2"/>
  <c r="X515" i="2"/>
  <c r="X513" i="2"/>
  <c r="X511" i="2"/>
  <c r="X509" i="2"/>
  <c r="X507" i="2"/>
  <c r="X505" i="2"/>
  <c r="X503" i="2"/>
  <c r="X501" i="2"/>
  <c r="W499" i="2"/>
  <c r="X499" i="2"/>
  <c r="W497" i="2"/>
  <c r="X497" i="2"/>
  <c r="W495" i="2"/>
  <c r="X495" i="2"/>
  <c r="W493" i="2"/>
  <c r="X493" i="2"/>
  <c r="W491" i="2"/>
  <c r="X491" i="2"/>
  <c r="W489" i="2"/>
  <c r="X489" i="2"/>
  <c r="W487" i="2"/>
  <c r="X487" i="2"/>
  <c r="W485" i="2"/>
  <c r="X485" i="2"/>
  <c r="W483" i="2"/>
  <c r="X483" i="2"/>
  <c r="W481" i="2"/>
  <c r="X481" i="2"/>
  <c r="W479" i="2"/>
  <c r="X479" i="2"/>
  <c r="W477" i="2"/>
  <c r="X477" i="2"/>
  <c r="W475" i="2"/>
  <c r="X475" i="2"/>
  <c r="W473" i="2"/>
  <c r="X473" i="2"/>
  <c r="W471" i="2"/>
  <c r="X471" i="2"/>
  <c r="W469" i="2"/>
  <c r="X469" i="2"/>
  <c r="W467" i="2"/>
  <c r="X467" i="2"/>
  <c r="W465" i="2"/>
  <c r="X465" i="2"/>
  <c r="W463" i="2"/>
  <c r="X463" i="2"/>
  <c r="W461" i="2"/>
  <c r="X461" i="2"/>
  <c r="W459" i="2"/>
  <c r="X459" i="2"/>
  <c r="W457" i="2"/>
  <c r="X457" i="2"/>
  <c r="W455" i="2"/>
  <c r="X455" i="2"/>
  <c r="W453" i="2"/>
  <c r="X453" i="2"/>
  <c r="W451" i="2"/>
  <c r="X451" i="2"/>
  <c r="W449" i="2"/>
  <c r="X449" i="2"/>
  <c r="W447" i="2"/>
  <c r="X447" i="2"/>
  <c r="W445" i="2"/>
  <c r="X445" i="2"/>
  <c r="W443" i="2"/>
  <c r="X443" i="2"/>
  <c r="W441" i="2"/>
  <c r="X441" i="2"/>
  <c r="W439" i="2"/>
  <c r="X439" i="2"/>
  <c r="W437" i="2"/>
  <c r="X437" i="2"/>
  <c r="W435" i="2"/>
  <c r="X435" i="2"/>
  <c r="W433" i="2"/>
  <c r="X433" i="2"/>
  <c r="W431" i="2"/>
  <c r="X431" i="2"/>
  <c r="W429" i="2"/>
  <c r="X429" i="2"/>
  <c r="W427" i="2"/>
  <c r="X427" i="2"/>
  <c r="W425" i="2"/>
  <c r="X425" i="2"/>
  <c r="W423" i="2"/>
  <c r="X423" i="2"/>
  <c r="W421" i="2"/>
  <c r="X421" i="2"/>
  <c r="W419" i="2"/>
  <c r="X419" i="2"/>
  <c r="W417" i="2"/>
  <c r="X417" i="2"/>
  <c r="W415" i="2"/>
  <c r="X415" i="2"/>
  <c r="W413" i="2"/>
  <c r="X413" i="2"/>
  <c r="W411" i="2"/>
  <c r="X411" i="2"/>
  <c r="W409" i="2"/>
  <c r="X409" i="2"/>
  <c r="W407" i="2"/>
  <c r="X407" i="2"/>
  <c r="W405" i="2"/>
  <c r="X405" i="2"/>
  <c r="W403" i="2"/>
  <c r="X403" i="2"/>
  <c r="W401" i="2"/>
  <c r="X401" i="2"/>
  <c r="W399" i="2"/>
  <c r="X399" i="2"/>
  <c r="W397" i="2"/>
  <c r="X397" i="2"/>
  <c r="W395" i="2"/>
  <c r="X395" i="2"/>
  <c r="W393" i="2"/>
  <c r="X393" i="2"/>
  <c r="W391" i="2"/>
  <c r="X391" i="2"/>
  <c r="W389" i="2"/>
  <c r="X389" i="2"/>
  <c r="W387" i="2"/>
  <c r="X387" i="2"/>
  <c r="W385" i="2"/>
  <c r="X385" i="2"/>
  <c r="W383" i="2"/>
  <c r="X383" i="2"/>
  <c r="W381" i="2"/>
  <c r="X381" i="2"/>
  <c r="W379" i="2"/>
  <c r="X379" i="2"/>
  <c r="W377" i="2"/>
  <c r="X377" i="2"/>
  <c r="W375" i="2"/>
  <c r="X375" i="2"/>
  <c r="W373" i="2"/>
  <c r="X373" i="2"/>
  <c r="W371" i="2"/>
  <c r="X371" i="2"/>
  <c r="W369" i="2"/>
  <c r="X369" i="2"/>
  <c r="W367" i="2"/>
  <c r="X367" i="2"/>
  <c r="W365" i="2"/>
  <c r="X365" i="2"/>
  <c r="W363" i="2"/>
  <c r="X363" i="2"/>
  <c r="W361" i="2"/>
  <c r="X361" i="2"/>
  <c r="W359" i="2"/>
  <c r="X359" i="2"/>
  <c r="W357" i="2"/>
  <c r="X357" i="2"/>
  <c r="W355" i="2"/>
  <c r="X355" i="2"/>
  <c r="W353" i="2"/>
  <c r="X353" i="2"/>
  <c r="W351" i="2"/>
  <c r="X351" i="2"/>
  <c r="W349" i="2"/>
  <c r="X349" i="2"/>
  <c r="W347" i="2"/>
  <c r="X347" i="2"/>
  <c r="W345" i="2"/>
  <c r="X345" i="2"/>
  <c r="X343" i="2"/>
  <c r="W343" i="2"/>
  <c r="X341" i="2"/>
  <c r="W341" i="2"/>
  <c r="X339" i="2"/>
  <c r="W339" i="2"/>
  <c r="X337" i="2"/>
  <c r="W337" i="2"/>
  <c r="X335" i="2"/>
  <c r="W335" i="2"/>
  <c r="X333" i="2"/>
  <c r="W333" i="2"/>
  <c r="X331" i="2"/>
  <c r="W331" i="2"/>
  <c r="X329" i="2"/>
  <c r="W329" i="2"/>
  <c r="X327" i="2"/>
  <c r="W327" i="2"/>
  <c r="X325" i="2"/>
  <c r="W325" i="2"/>
  <c r="X323" i="2"/>
  <c r="W323" i="2"/>
  <c r="X321" i="2"/>
  <c r="W321" i="2"/>
  <c r="X319" i="2"/>
  <c r="W319" i="2"/>
  <c r="X317" i="2"/>
  <c r="W317" i="2"/>
  <c r="X315" i="2"/>
  <c r="W315" i="2"/>
  <c r="X313" i="2"/>
  <c r="W313" i="2"/>
  <c r="X311" i="2"/>
  <c r="W311" i="2"/>
  <c r="X309" i="2"/>
  <c r="W309" i="2"/>
  <c r="X307" i="2"/>
  <c r="W307" i="2"/>
  <c r="X305" i="2"/>
  <c r="W305" i="2"/>
  <c r="X303" i="2"/>
  <c r="W303" i="2"/>
  <c r="X301" i="2"/>
  <c r="W301" i="2"/>
  <c r="X299" i="2"/>
  <c r="W299" i="2"/>
  <c r="X297" i="2"/>
  <c r="W297" i="2"/>
  <c r="X295" i="2"/>
  <c r="W295" i="2"/>
  <c r="X293" i="2"/>
  <c r="W293" i="2"/>
  <c r="X291" i="2"/>
  <c r="W291" i="2"/>
  <c r="X289" i="2"/>
  <c r="W289" i="2"/>
  <c r="X287" i="2"/>
  <c r="W287" i="2"/>
  <c r="X285" i="2"/>
  <c r="W285" i="2"/>
  <c r="X283" i="2"/>
  <c r="W283" i="2"/>
  <c r="X281" i="2"/>
  <c r="W281" i="2"/>
  <c r="X279" i="2"/>
  <c r="W279" i="2"/>
  <c r="X277" i="2"/>
  <c r="W277" i="2"/>
  <c r="X275" i="2"/>
  <c r="W275" i="2"/>
  <c r="X273" i="2"/>
  <c r="W273" i="2"/>
  <c r="X271" i="2"/>
  <c r="W271" i="2"/>
  <c r="X269" i="2"/>
  <c r="W269" i="2"/>
  <c r="X267" i="2"/>
  <c r="W267" i="2"/>
  <c r="X265" i="2"/>
  <c r="W265" i="2"/>
  <c r="X263" i="2"/>
  <c r="W263" i="2"/>
  <c r="X261" i="2"/>
  <c r="W261" i="2"/>
  <c r="X259" i="2"/>
  <c r="W259" i="2"/>
  <c r="X257" i="2"/>
  <c r="W257" i="2"/>
  <c r="X255" i="2"/>
  <c r="W255" i="2"/>
  <c r="X253" i="2"/>
  <c r="W253" i="2"/>
  <c r="X251" i="2"/>
  <c r="W251" i="2"/>
  <c r="X249" i="2"/>
  <c r="W249" i="2"/>
  <c r="X247" i="2"/>
  <c r="W247" i="2"/>
  <c r="X245" i="2"/>
  <c r="W245" i="2"/>
  <c r="X243" i="2"/>
  <c r="W243" i="2"/>
  <c r="X241" i="2"/>
  <c r="W241" i="2"/>
  <c r="X239" i="2"/>
  <c r="W239" i="2"/>
  <c r="X237" i="2"/>
  <c r="W237" i="2"/>
  <c r="X235" i="2"/>
  <c r="W235" i="2"/>
  <c r="X233" i="2"/>
  <c r="W233" i="2"/>
  <c r="X231" i="2"/>
  <c r="W231" i="2"/>
  <c r="X229" i="2"/>
  <c r="W229" i="2"/>
  <c r="X227" i="2"/>
  <c r="W227" i="2"/>
  <c r="X225" i="2"/>
  <c r="W225" i="2"/>
  <c r="X223" i="2"/>
  <c r="W223" i="2"/>
  <c r="X221" i="2"/>
  <c r="W221" i="2"/>
  <c r="X219" i="2"/>
  <c r="W219" i="2"/>
  <c r="X217" i="2"/>
  <c r="W217" i="2"/>
  <c r="X215" i="2"/>
  <c r="W215" i="2"/>
  <c r="X213" i="2"/>
  <c r="W213" i="2"/>
  <c r="X211" i="2"/>
  <c r="W211" i="2"/>
  <c r="X209" i="2"/>
  <c r="W209" i="2"/>
  <c r="X207" i="2"/>
  <c r="W207" i="2"/>
  <c r="X205" i="2"/>
  <c r="W205" i="2"/>
  <c r="X203" i="2"/>
  <c r="W203" i="2"/>
  <c r="X201" i="2"/>
  <c r="W201" i="2"/>
  <c r="X199" i="2"/>
  <c r="W199" i="2"/>
  <c r="X197" i="2"/>
  <c r="W197" i="2"/>
  <c r="X195" i="2"/>
  <c r="W195" i="2"/>
  <c r="X193" i="2"/>
  <c r="W193" i="2"/>
  <c r="X191" i="2"/>
  <c r="W191" i="2"/>
  <c r="X189" i="2"/>
  <c r="W189" i="2"/>
  <c r="X187" i="2"/>
  <c r="W187" i="2"/>
  <c r="X185" i="2"/>
  <c r="W185" i="2"/>
  <c r="X183" i="2"/>
  <c r="W183" i="2"/>
  <c r="X181" i="2"/>
  <c r="W181" i="2"/>
  <c r="X179" i="2"/>
  <c r="W179" i="2"/>
  <c r="X177" i="2"/>
  <c r="W177" i="2"/>
  <c r="X175" i="2"/>
  <c r="W175" i="2"/>
  <c r="X173" i="2"/>
  <c r="W173" i="2"/>
  <c r="X171" i="2"/>
  <c r="W171" i="2"/>
  <c r="X169" i="2"/>
  <c r="W169" i="2"/>
  <c r="X167" i="2"/>
  <c r="W167" i="2"/>
  <c r="X165" i="2"/>
  <c r="W165" i="2"/>
  <c r="X163" i="2"/>
  <c r="W163" i="2"/>
  <c r="X161" i="2"/>
  <c r="W161" i="2"/>
  <c r="X159" i="2"/>
  <c r="W159" i="2"/>
  <c r="X157" i="2"/>
  <c r="W157" i="2"/>
  <c r="X155" i="2"/>
  <c r="W155" i="2"/>
  <c r="X153" i="2"/>
  <c r="W153" i="2"/>
  <c r="X151" i="2"/>
  <c r="W151" i="2"/>
  <c r="X149" i="2"/>
  <c r="W149" i="2"/>
  <c r="X147" i="2"/>
  <c r="W147" i="2"/>
  <c r="X145" i="2"/>
  <c r="W145" i="2"/>
  <c r="X143" i="2"/>
  <c r="W143" i="2"/>
  <c r="X141" i="2"/>
  <c r="W141" i="2"/>
  <c r="X139" i="2"/>
  <c r="W139" i="2"/>
  <c r="X137" i="2"/>
  <c r="W137" i="2"/>
  <c r="X135" i="2"/>
  <c r="W135" i="2"/>
  <c r="X133" i="2"/>
  <c r="W133" i="2"/>
  <c r="X131" i="2"/>
  <c r="W131" i="2"/>
  <c r="X129" i="2"/>
  <c r="W129" i="2"/>
  <c r="X127" i="2"/>
  <c r="W127" i="2"/>
  <c r="X125" i="2"/>
  <c r="W125" i="2"/>
  <c r="X123" i="2"/>
  <c r="W123" i="2"/>
  <c r="X121" i="2"/>
  <c r="W121" i="2"/>
  <c r="X119" i="2"/>
  <c r="W119" i="2"/>
  <c r="X117" i="2"/>
  <c r="W117" i="2"/>
  <c r="X115" i="2"/>
  <c r="W115" i="2"/>
  <c r="X113" i="2"/>
  <c r="W113" i="2"/>
  <c r="X111" i="2"/>
  <c r="W111" i="2"/>
  <c r="X109" i="2"/>
  <c r="W109" i="2"/>
  <c r="X107" i="2"/>
  <c r="W107" i="2"/>
  <c r="X105" i="2"/>
  <c r="W105" i="2"/>
  <c r="X103" i="2"/>
  <c r="W103" i="2"/>
  <c r="X101" i="2"/>
  <c r="W101" i="2"/>
  <c r="X99" i="2"/>
  <c r="W99" i="2"/>
  <c r="X97" i="2"/>
  <c r="W97" i="2"/>
  <c r="X95" i="2"/>
  <c r="W95" i="2"/>
  <c r="X93" i="2"/>
  <c r="W93" i="2"/>
  <c r="X91" i="2"/>
  <c r="W91" i="2"/>
  <c r="X89" i="2"/>
  <c r="W89" i="2"/>
  <c r="W87" i="2"/>
  <c r="X87" i="2"/>
  <c r="W85" i="2"/>
  <c r="X85" i="2"/>
  <c r="W83" i="2"/>
  <c r="X83" i="2"/>
  <c r="W81" i="2"/>
  <c r="X81" i="2"/>
  <c r="W79" i="2"/>
  <c r="X79" i="2"/>
  <c r="W77" i="2"/>
  <c r="X77" i="2"/>
  <c r="W75" i="2"/>
  <c r="X75" i="2"/>
  <c r="W73" i="2"/>
  <c r="X73" i="2"/>
  <c r="W71" i="2"/>
  <c r="X71" i="2"/>
  <c r="W69" i="2"/>
  <c r="X69" i="2"/>
  <c r="W67" i="2"/>
  <c r="X67" i="2"/>
  <c r="W65" i="2"/>
  <c r="X65" i="2"/>
  <c r="W63" i="2"/>
  <c r="X63" i="2"/>
  <c r="W61" i="2"/>
  <c r="X61" i="2"/>
  <c r="W59" i="2"/>
  <c r="X59" i="2"/>
  <c r="W57" i="2"/>
  <c r="X57" i="2"/>
  <c r="W55" i="2"/>
  <c r="X55" i="2"/>
  <c r="W53" i="2"/>
  <c r="X53" i="2"/>
  <c r="W51" i="2"/>
  <c r="X51" i="2"/>
  <c r="W49" i="2"/>
  <c r="X49" i="2"/>
  <c r="W47" i="2"/>
  <c r="X47" i="2"/>
  <c r="W45" i="2"/>
  <c r="X45" i="2"/>
  <c r="W43" i="2"/>
  <c r="X43" i="2"/>
  <c r="W41" i="2"/>
  <c r="X41" i="2"/>
  <c r="W39" i="2"/>
  <c r="X39" i="2"/>
  <c r="W37" i="2"/>
  <c r="X37" i="2"/>
  <c r="W35" i="2"/>
  <c r="X35" i="2"/>
  <c r="W33" i="2"/>
  <c r="X33" i="2"/>
  <c r="W31" i="2"/>
  <c r="X31" i="2"/>
  <c r="W29" i="2"/>
  <c r="X29" i="2"/>
  <c r="W27" i="2"/>
  <c r="X27" i="2"/>
  <c r="W25" i="2"/>
  <c r="X25" i="2"/>
  <c r="W23" i="2"/>
  <c r="X23" i="2"/>
  <c r="W21" i="2"/>
  <c r="X21" i="2"/>
  <c r="W19" i="2"/>
  <c r="X19" i="2"/>
  <c r="W17" i="2"/>
  <c r="X17" i="2"/>
  <c r="W15" i="2"/>
  <c r="X15" i="2"/>
  <c r="W13" i="2"/>
  <c r="X13" i="2"/>
  <c r="W11" i="2"/>
  <c r="X11" i="2"/>
  <c r="W9" i="2"/>
  <c r="X9" i="2"/>
  <c r="W7" i="2"/>
  <c r="X7" i="2"/>
  <c r="W5" i="2"/>
  <c r="X5" i="2"/>
  <c r="X528" i="2"/>
  <c r="X526" i="2"/>
  <c r="X524" i="2"/>
  <c r="X522" i="2"/>
  <c r="X520" i="2"/>
  <c r="X518" i="2"/>
  <c r="X516" i="2"/>
  <c r="X514" i="2"/>
  <c r="X512" i="2"/>
  <c r="X510" i="2"/>
  <c r="X508" i="2"/>
  <c r="X506" i="2"/>
  <c r="X504" i="2"/>
  <c r="X502" i="2"/>
  <c r="X500" i="2"/>
  <c r="X3" i="2"/>
  <c r="W2" i="2"/>
  <c r="M760" i="2" l="1"/>
  <c r="M759" i="2"/>
  <c r="M758" i="2"/>
  <c r="M761" i="2" l="1"/>
  <c r="N760" i="2" s="1"/>
  <c r="N758" i="2" l="1"/>
  <c r="N759" i="2"/>
  <c r="O758" i="2" l="1"/>
  <c r="M758" i="1"/>
  <c r="M759" i="1"/>
  <c r="M760" i="1"/>
  <c r="M761" i="1" l="1"/>
  <c r="N760" i="1"/>
  <c r="N759" i="1"/>
  <c r="N758" i="1"/>
  <c r="O758" i="1" l="1"/>
</calcChain>
</file>

<file path=xl/sharedStrings.xml><?xml version="1.0" encoding="utf-8"?>
<sst xmlns="http://schemas.openxmlformats.org/spreadsheetml/2006/main" count="4144" uniqueCount="52">
  <si>
    <t>JULESBURG</t>
  </si>
  <si>
    <t>T</t>
  </si>
  <si>
    <t>SEDGWICK</t>
  </si>
  <si>
    <t>Month</t>
  </si>
  <si>
    <t>Year</t>
  </si>
  <si>
    <t>ANTERO RSVR</t>
  </si>
  <si>
    <t>BAILEY</t>
  </si>
  <si>
    <t>BOULDER</t>
  </si>
  <si>
    <t>BYERS 5 ENE</t>
  </si>
  <si>
    <t>CHEESMAN</t>
  </si>
  <si>
    <t>DENVER STAPLETON</t>
  </si>
  <si>
    <t>ESTES PARK</t>
  </si>
  <si>
    <t>ESTES PARK 1 SSE</t>
  </si>
  <si>
    <t>FT COLLINS</t>
  </si>
  <si>
    <t>FT MORGAN</t>
  </si>
  <si>
    <t>KASSLER</t>
  </si>
  <si>
    <t>LAKE GEORGE 8 SW</t>
  </si>
  <si>
    <t>LONGMONT 2 ESE</t>
  </si>
  <si>
    <t>SEDALIA 4 SSE</t>
  </si>
  <si>
    <t>SEDGWICK 5 S</t>
  </si>
  <si>
    <t>STERLING</t>
  </si>
  <si>
    <t>WATERDALE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</si>
  <si>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</si>
  <si>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</si>
  <si>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</si>
  <si>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</si>
  <si>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</si>
  <si>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</si>
  <si>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</si>
  <si>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</si>
  <si>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</si>
  <si>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</si>
  <si>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</si>
  <si>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</si>
  <si>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Values</t>
  </si>
  <si>
    <t>Fake Month</t>
  </si>
  <si>
    <t>Date</t>
  </si>
  <si>
    <t>Irr Year</t>
  </si>
  <si>
    <t>Total</t>
  </si>
  <si>
    <t>Min</t>
  </si>
  <si>
    <t>Max</t>
  </si>
  <si>
    <t>Inches</t>
  </si>
  <si>
    <t>Mean (1950-1968)</t>
  </si>
  <si>
    <t>Mean (2000-2012)</t>
  </si>
  <si>
    <t>Median (1950-2012)</t>
  </si>
  <si>
    <t>Median (2000-2012)</t>
  </si>
  <si>
    <t>Mean (1969-2012)</t>
  </si>
  <si>
    <t>Mean (1950-2012)</t>
  </si>
  <si>
    <t>M</t>
  </si>
  <si>
    <t>Notes:</t>
  </si>
  <si>
    <r>
      <rPr>
        <b/>
        <u/>
        <sz val="11"/>
        <color theme="1"/>
        <rFont val="Calibri"/>
        <family val="2"/>
        <scheme val="minor"/>
      </rPr>
      <t>Source</t>
    </r>
    <r>
      <rPr>
        <u/>
        <sz val="11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Colorado Climate Center. Wendy Ryan, the Assistant State Climatologist, collected the data. Following, we separated the data into stations and analyzed the data.</t>
    </r>
  </si>
  <si>
    <r>
      <rPr>
        <b/>
        <u/>
        <sz val="11"/>
        <color theme="1"/>
        <rFont val="Calibri"/>
        <family val="2"/>
        <scheme val="minor"/>
      </rPr>
      <t>Limitations and Context</t>
    </r>
    <r>
      <rPr>
        <u/>
        <sz val="11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A cell with an "M" denotes missing data. A cell with a "T" denotes a trace amount of precipitation. The data query starts in 1950 because that was the time period requested for this study.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</si>
</sst>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92">
    <xf numFmtId="0" fontId="0" fillId="0" borderId="0" xfId="0"/>
    <xf numFmtId="0" fontId="0" fillId="0" borderId="0" xfId="0" pivotButton="1"/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4" fontId="0" fillId="0" borderId="0" xfId="0" applyNumberFormat="1"/>
    <xf numFmtId="14" fontId="2" fillId="0" borderId="0" xfId="0" applyNumberFormat="1" applyFont="1" applyAlignment="1">
      <alignment horizontal="center" vertical="center"/>
    </xf>
    <xf numFmtId="2" fontId="0" fillId="0" borderId="1" xfId="0" applyNumberFormat="1" applyBorder="1" applyAlignment="1">
      <alignment horizontal="right"/>
    </xf>
    <xf numFmtId="2" fontId="0" fillId="0" borderId="6" xfId="0" applyNumberFormat="1" applyBorder="1" applyAlignment="1">
      <alignment horizontal="right"/>
    </xf>
    <xf numFmtId="0" fontId="0" fillId="0" borderId="0" xfId="0" applyAlignment="1">
      <alignment horizontal="center" wrapText="1"/>
    </xf>
    <xf numFmtId="2" fontId="0" fillId="0" borderId="3" xfId="0" applyNumberFormat="1" applyBorder="1" applyAlignment="1">
      <alignment horizontal="right"/>
    </xf>
    <xf numFmtId="2" fontId="0" fillId="0" borderId="9" xfId="0" applyNumberFormat="1" applyBorder="1" applyAlignment="1">
      <alignment horizontal="right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2" fontId="0" fillId="0" borderId="14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2" fontId="0" fillId="0" borderId="22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2" fontId="0" fillId="0" borderId="23" xfId="0" applyNumberFormat="1" applyBorder="1" applyAlignment="1">
      <alignment horizontal="right"/>
    </xf>
    <xf numFmtId="0" fontId="3" fillId="0" borderId="24" xfId="0" applyFont="1" applyBorder="1" applyAlignment="1">
      <alignment horizontal="center" wrapText="1"/>
    </xf>
    <xf numFmtId="2" fontId="0" fillId="0" borderId="25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2" fontId="0" fillId="0" borderId="26" xfId="0" applyNumberFormat="1" applyBorder="1" applyAlignment="1">
      <alignment horizontal="right"/>
    </xf>
    <xf numFmtId="0" fontId="3" fillId="0" borderId="23" xfId="0" applyFont="1" applyBorder="1" applyAlignment="1">
      <alignment horizontal="center" wrapText="1"/>
    </xf>
    <xf numFmtId="2" fontId="0" fillId="0" borderId="8" xfId="0" applyNumberFormat="1" applyBorder="1" applyAlignment="1">
      <alignment horizontal="right"/>
    </xf>
    <xf numFmtId="2" fontId="0" fillId="0" borderId="5" xfId="0" applyNumberFormat="1" applyBorder="1" applyAlignment="1">
      <alignment horizontal="right"/>
    </xf>
    <xf numFmtId="2" fontId="0" fillId="0" borderId="27" xfId="0" applyNumberFormat="1" applyBorder="1" applyAlignment="1">
      <alignment horizontal="right"/>
    </xf>
    <xf numFmtId="2" fontId="0" fillId="0" borderId="28" xfId="0" applyNumberFormat="1" applyBorder="1" applyAlignment="1">
      <alignment horizontal="right"/>
    </xf>
    <xf numFmtId="2" fontId="0" fillId="0" borderId="29" xfId="0" applyNumberFormat="1" applyBorder="1" applyAlignment="1">
      <alignment horizontal="right"/>
    </xf>
    <xf numFmtId="2" fontId="0" fillId="0" borderId="17" xfId="0" applyNumberFormat="1" applyBorder="1" applyAlignment="1">
      <alignment horizontal="right"/>
    </xf>
    <xf numFmtId="2" fontId="0" fillId="0" borderId="30" xfId="0" applyNumberFormat="1" applyBorder="1" applyAlignment="1">
      <alignment horizontal="right"/>
    </xf>
    <xf numFmtId="2" fontId="0" fillId="0" borderId="32" xfId="0" applyNumberFormat="1" applyBorder="1" applyAlignment="1">
      <alignment horizontal="right"/>
    </xf>
    <xf numFmtId="0" fontId="0" fillId="0" borderId="31" xfId="0" applyBorder="1"/>
    <xf numFmtId="2" fontId="0" fillId="0" borderId="34" xfId="0" applyNumberFormat="1" applyBorder="1" applyAlignment="1">
      <alignment horizontal="right"/>
    </xf>
    <xf numFmtId="2" fontId="0" fillId="0" borderId="33" xfId="0" applyNumberFormat="1" applyBorder="1" applyAlignment="1">
      <alignment horizontal="right"/>
    </xf>
    <xf numFmtId="2" fontId="0" fillId="0" borderId="35" xfId="0" applyNumberFormat="1" applyBorder="1" applyAlignment="1">
      <alignment horizontal="right"/>
    </xf>
    <xf numFmtId="2" fontId="0" fillId="0" borderId="7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0" xfId="0" applyNumberFormat="1"/>
    <xf numFmtId="0" fontId="0" fillId="0" borderId="0" xfId="0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1" xfId="0" applyBorder="1"/>
    <xf numFmtId="0" fontId="1" fillId="2" borderId="1" xfId="1" applyBorder="1"/>
    <xf numFmtId="0" fontId="0" fillId="0" borderId="15" xfId="0" applyBorder="1"/>
    <xf numFmtId="0" fontId="1" fillId="2" borderId="15" xfId="1" applyBorder="1"/>
    <xf numFmtId="0" fontId="5" fillId="2" borderId="20" xfId="1" applyFont="1" applyBorder="1" applyAlignment="1">
      <alignment horizontal="center"/>
    </xf>
    <xf numFmtId="0" fontId="0" fillId="0" borderId="36" xfId="0" applyBorder="1"/>
    <xf numFmtId="0" fontId="0" fillId="0" borderId="30" xfId="0" applyBorder="1"/>
    <xf numFmtId="0" fontId="0" fillId="0" borderId="6" xfId="0" applyBorder="1"/>
    <xf numFmtId="0" fontId="1" fillId="2" borderId="6" xfId="1" applyBorder="1"/>
    <xf numFmtId="0" fontId="0" fillId="0" borderId="33" xfId="0" applyBorder="1"/>
    <xf numFmtId="0" fontId="3" fillId="0" borderId="37" xfId="0" applyFont="1" applyBorder="1" applyAlignment="1">
      <alignment horizontal="center"/>
    </xf>
    <xf numFmtId="0" fontId="0" fillId="0" borderId="14" xfId="0" applyBorder="1"/>
    <xf numFmtId="0" fontId="0" fillId="0" borderId="3" xfId="0" applyBorder="1"/>
    <xf numFmtId="0" fontId="0" fillId="0" borderId="9" xfId="0" applyBorder="1"/>
    <xf numFmtId="0" fontId="3" fillId="0" borderId="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14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/>
    </xf>
    <xf numFmtId="0" fontId="7" fillId="0" borderId="7" xfId="0" applyFont="1" applyBorder="1"/>
    <xf numFmtId="0" fontId="4" fillId="0" borderId="38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4" fillId="0" borderId="39" xfId="0" applyFont="1" applyBorder="1" applyAlignment="1">
      <alignment horizontal="left" vertical="top" wrapText="1"/>
    </xf>
    <xf numFmtId="0" fontId="4" fillId="0" borderId="4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left" vertical="top" wrapText="1"/>
    </xf>
    <xf numFmtId="0" fontId="4" fillId="0" borderId="42" xfId="0" applyFont="1" applyBorder="1" applyAlignment="1">
      <alignment horizontal="left" vertical="top" wrapText="1"/>
    </xf>
    <xf numFmtId="0" fontId="4" fillId="0" borderId="43" xfId="0" applyFont="1" applyBorder="1" applyAlignment="1">
      <alignment horizontal="left" vertical="top" wrapText="1"/>
    </xf>
    <xf numFmtId="0" fontId="4" fillId="0" borderId="44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 Precipitation for Antero Reservoir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'Antero Res'!$A$3:$A$65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cat>
          <c:val>
            <c:numRef>
              <c:f>'Antero Res'!$AG$3:$AG$65</c:f>
              <c:numCache>
                <c:formatCode>0.00</c:formatCode>
                <c:ptCount val="63"/>
                <c:pt idx="0">
                  <c:v>0</c:v>
                </c:pt>
                <c:pt idx="13">
                  <c:v>10.690000000000001</c:v>
                </c:pt>
                <c:pt idx="14">
                  <c:v>7.8800000000000008</c:v>
                </c:pt>
                <c:pt idx="15">
                  <c:v>13.06</c:v>
                </c:pt>
                <c:pt idx="16">
                  <c:v>7.9200000000000017</c:v>
                </c:pt>
                <c:pt idx="17">
                  <c:v>10.35</c:v>
                </c:pt>
                <c:pt idx="19">
                  <c:v>14.499999999999998</c:v>
                </c:pt>
                <c:pt idx="20">
                  <c:v>12.950000000000001</c:v>
                </c:pt>
                <c:pt idx="21">
                  <c:v>8.3300000000000018</c:v>
                </c:pt>
                <c:pt idx="22">
                  <c:v>5.92</c:v>
                </c:pt>
                <c:pt idx="23">
                  <c:v>8.4700000000000006</c:v>
                </c:pt>
                <c:pt idx="25">
                  <c:v>6.72</c:v>
                </c:pt>
                <c:pt idx="26">
                  <c:v>10.56</c:v>
                </c:pt>
                <c:pt idx="27">
                  <c:v>9.5799999999999983</c:v>
                </c:pt>
                <c:pt idx="29">
                  <c:v>10.979999999999997</c:v>
                </c:pt>
                <c:pt idx="30">
                  <c:v>10.319999999999999</c:v>
                </c:pt>
                <c:pt idx="31">
                  <c:v>14.15</c:v>
                </c:pt>
                <c:pt idx="32">
                  <c:v>13.340000000000002</c:v>
                </c:pt>
                <c:pt idx="33">
                  <c:v>11</c:v>
                </c:pt>
                <c:pt idx="34">
                  <c:v>13.87</c:v>
                </c:pt>
                <c:pt idx="35">
                  <c:v>9.7100000000000009</c:v>
                </c:pt>
                <c:pt idx="36">
                  <c:v>9.9799999999999986</c:v>
                </c:pt>
                <c:pt idx="37">
                  <c:v>7.8800000000000008</c:v>
                </c:pt>
                <c:pt idx="39">
                  <c:v>11.1</c:v>
                </c:pt>
                <c:pt idx="40">
                  <c:v>11.61</c:v>
                </c:pt>
                <c:pt idx="41">
                  <c:v>11.159999999999998</c:v>
                </c:pt>
                <c:pt idx="42">
                  <c:v>7.2700000000000005</c:v>
                </c:pt>
                <c:pt idx="43">
                  <c:v>7.98</c:v>
                </c:pt>
                <c:pt idx="44">
                  <c:v>11.620000000000001</c:v>
                </c:pt>
                <c:pt idx="45">
                  <c:v>10.389999999999999</c:v>
                </c:pt>
                <c:pt idx="46">
                  <c:v>9.6</c:v>
                </c:pt>
                <c:pt idx="47">
                  <c:v>13.870000000000001</c:v>
                </c:pt>
                <c:pt idx="48">
                  <c:v>11.03</c:v>
                </c:pt>
                <c:pt idx="49">
                  <c:v>10.200000000000001</c:v>
                </c:pt>
                <c:pt idx="50">
                  <c:v>9.2900100000000005</c:v>
                </c:pt>
                <c:pt idx="51">
                  <c:v>12.299999999999997</c:v>
                </c:pt>
                <c:pt idx="52">
                  <c:v>7.86</c:v>
                </c:pt>
                <c:pt idx="53">
                  <c:v>6.4</c:v>
                </c:pt>
                <c:pt idx="54">
                  <c:v>12.670000000000002</c:v>
                </c:pt>
                <c:pt idx="55">
                  <c:v>10.07</c:v>
                </c:pt>
                <c:pt idx="56">
                  <c:v>14.58</c:v>
                </c:pt>
                <c:pt idx="57">
                  <c:v>14.120000000000001</c:v>
                </c:pt>
                <c:pt idx="58">
                  <c:v>10.280000000000001</c:v>
                </c:pt>
                <c:pt idx="60">
                  <c:v>9.1999999999999993</c:v>
                </c:pt>
                <c:pt idx="61">
                  <c:v>10.439999999999998</c:v>
                </c:pt>
                <c:pt idx="62">
                  <c:v>8.5499999999999989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233920"/>
        <c:axId val="89187456"/>
      </c:barChart>
      <c:catAx>
        <c:axId val="89233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8112185976752897"/>
              <c:y val="0.9326824146981630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89187456"/>
        <c:crosses val="autoZero"/>
        <c:auto val="1"/>
        <c:lblAlgn val="ctr"/>
        <c:lblOffset val="100"/>
        <c:tickLblSkip val="1"/>
        <c:noMultiLvlLbl val="0"/>
      </c:catAx>
      <c:valAx>
        <c:axId val="891874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Inches</a:t>
                </a:r>
              </a:p>
            </c:rich>
          </c:tx>
          <c:layout>
            <c:manualLayout>
              <c:xMode val="edge"/>
              <c:yMode val="edge"/>
              <c:x val="1.2121212121212118E-2"/>
              <c:y val="0.43677115360579927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89233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 Precipitation for Fort Morgan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'Fort Morgan'!$A$3:$A$65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cat>
          <c:val>
            <c:numRef>
              <c:f>'Fort Morgan'!$AG$3:$AG$65</c:f>
              <c:numCache>
                <c:formatCode>0.00</c:formatCode>
                <c:ptCount val="63"/>
                <c:pt idx="0">
                  <c:v>9.4500000000000011</c:v>
                </c:pt>
                <c:pt idx="1">
                  <c:v>13.690000000000001</c:v>
                </c:pt>
                <c:pt idx="2">
                  <c:v>10.75</c:v>
                </c:pt>
                <c:pt idx="3">
                  <c:v>14.509999999999998</c:v>
                </c:pt>
                <c:pt idx="4">
                  <c:v>10.970009999999998</c:v>
                </c:pt>
                <c:pt idx="5">
                  <c:v>10.950000000000001</c:v>
                </c:pt>
                <c:pt idx="6">
                  <c:v>15.379999999999999</c:v>
                </c:pt>
                <c:pt idx="7">
                  <c:v>15.040009999999999</c:v>
                </c:pt>
                <c:pt idx="8">
                  <c:v>15.54</c:v>
                </c:pt>
                <c:pt idx="9">
                  <c:v>12.090009999999999</c:v>
                </c:pt>
                <c:pt idx="10">
                  <c:v>9.7700000000000014</c:v>
                </c:pt>
                <c:pt idx="11">
                  <c:v>15.610000000000003</c:v>
                </c:pt>
                <c:pt idx="12">
                  <c:v>14.12</c:v>
                </c:pt>
                <c:pt idx="13">
                  <c:v>10.85</c:v>
                </c:pt>
                <c:pt idx="14">
                  <c:v>8.36</c:v>
                </c:pt>
                <c:pt idx="15">
                  <c:v>15.66001</c:v>
                </c:pt>
                <c:pt idx="16">
                  <c:v>10.23</c:v>
                </c:pt>
                <c:pt idx="17">
                  <c:v>16.2</c:v>
                </c:pt>
                <c:pt idx="18">
                  <c:v>9.7700000000000014</c:v>
                </c:pt>
                <c:pt idx="19">
                  <c:v>11.25</c:v>
                </c:pt>
                <c:pt idx="20">
                  <c:v>10.14</c:v>
                </c:pt>
                <c:pt idx="21">
                  <c:v>9.84</c:v>
                </c:pt>
                <c:pt idx="22">
                  <c:v>11.949999999999998</c:v>
                </c:pt>
                <c:pt idx="24">
                  <c:v>8.17</c:v>
                </c:pt>
                <c:pt idx="25">
                  <c:v>12.27</c:v>
                </c:pt>
                <c:pt idx="26">
                  <c:v>9.0100099999999976</c:v>
                </c:pt>
                <c:pt idx="27">
                  <c:v>9.44</c:v>
                </c:pt>
                <c:pt idx="28">
                  <c:v>14.370000000000001</c:v>
                </c:pt>
                <c:pt idx="29">
                  <c:v>17.46</c:v>
                </c:pt>
                <c:pt idx="30">
                  <c:v>11.23002</c:v>
                </c:pt>
                <c:pt idx="31">
                  <c:v>14.640020000000002</c:v>
                </c:pt>
                <c:pt idx="32">
                  <c:v>14.3</c:v>
                </c:pt>
                <c:pt idx="34">
                  <c:v>13.350009999999999</c:v>
                </c:pt>
                <c:pt idx="35">
                  <c:v>13.809999999999999</c:v>
                </c:pt>
                <c:pt idx="36">
                  <c:v>11.709999999999999</c:v>
                </c:pt>
                <c:pt idx="37">
                  <c:v>15.999999999999998</c:v>
                </c:pt>
                <c:pt idx="38">
                  <c:v>9.5499999999999989</c:v>
                </c:pt>
                <c:pt idx="39">
                  <c:v>13.800000000000002</c:v>
                </c:pt>
                <c:pt idx="40">
                  <c:v>18.86</c:v>
                </c:pt>
                <c:pt idx="41">
                  <c:v>10.66</c:v>
                </c:pt>
                <c:pt idx="42">
                  <c:v>14.64</c:v>
                </c:pt>
                <c:pt idx="48">
                  <c:v>14.570000000000002</c:v>
                </c:pt>
                <c:pt idx="49">
                  <c:v>14.850000000000001</c:v>
                </c:pt>
                <c:pt idx="50">
                  <c:v>13.19</c:v>
                </c:pt>
                <c:pt idx="51">
                  <c:v>16.82</c:v>
                </c:pt>
                <c:pt idx="58">
                  <c:v>13.45</c:v>
                </c:pt>
                <c:pt idx="59">
                  <c:v>17.350000000000005</c:v>
                </c:pt>
                <c:pt idx="60">
                  <c:v>15.950000000000001</c:v>
                </c:pt>
                <c:pt idx="61">
                  <c:v>14.210000000000003</c:v>
                </c:pt>
                <c:pt idx="62">
                  <c:v>7.8800100000000013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917824"/>
        <c:axId val="91551360"/>
      </c:barChart>
      <c:catAx>
        <c:axId val="91917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7936352559311102"/>
              <c:y val="0.9289613421437901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1551360"/>
        <c:crosses val="autoZero"/>
        <c:auto val="1"/>
        <c:lblAlgn val="ctr"/>
        <c:lblOffset val="100"/>
        <c:tickLblSkip val="1"/>
        <c:noMultiLvlLbl val="0"/>
      </c:catAx>
      <c:valAx>
        <c:axId val="915513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Inches</a:t>
                </a:r>
              </a:p>
            </c:rich>
          </c:tx>
          <c:layout>
            <c:manualLayout>
              <c:xMode val="edge"/>
              <c:yMode val="edge"/>
              <c:x val="1.2136974425661032E-2"/>
              <c:y val="0.4449597066698322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91917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 Precipitation for Julesburg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Julesburg!$A$3:$A$65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cat>
          <c:val>
            <c:numRef>
              <c:f>Julesburg!$AG$3:$AG$65</c:f>
              <c:numCache>
                <c:formatCode>0.00</c:formatCode>
                <c:ptCount val="63"/>
                <c:pt idx="0">
                  <c:v>14.080000000000002</c:v>
                </c:pt>
                <c:pt idx="1">
                  <c:v>25.66</c:v>
                </c:pt>
                <c:pt idx="4">
                  <c:v>10.36</c:v>
                </c:pt>
                <c:pt idx="5">
                  <c:v>17.62</c:v>
                </c:pt>
                <c:pt idx="6">
                  <c:v>17.529999999999998</c:v>
                </c:pt>
                <c:pt idx="7">
                  <c:v>19.77999999999999</c:v>
                </c:pt>
                <c:pt idx="8">
                  <c:v>23.120000000000005</c:v>
                </c:pt>
                <c:pt idx="9">
                  <c:v>13.9</c:v>
                </c:pt>
                <c:pt idx="11">
                  <c:v>18.93</c:v>
                </c:pt>
                <c:pt idx="12">
                  <c:v>15.940000000000001</c:v>
                </c:pt>
                <c:pt idx="13">
                  <c:v>14.809999999999999</c:v>
                </c:pt>
                <c:pt idx="15">
                  <c:v>25.251000000000005</c:v>
                </c:pt>
                <c:pt idx="16">
                  <c:v>20.259999999999998</c:v>
                </c:pt>
                <c:pt idx="17">
                  <c:v>15.550999999999998</c:v>
                </c:pt>
                <c:pt idx="18">
                  <c:v>13.080000000000002</c:v>
                </c:pt>
                <c:pt idx="19">
                  <c:v>17.549999999999997</c:v>
                </c:pt>
                <c:pt idx="20">
                  <c:v>13.720000000000002</c:v>
                </c:pt>
                <c:pt idx="21">
                  <c:v>18.779999999999998</c:v>
                </c:pt>
                <c:pt idx="22">
                  <c:v>15.500000000000002</c:v>
                </c:pt>
                <c:pt idx="23">
                  <c:v>19.360000000000003</c:v>
                </c:pt>
                <c:pt idx="24">
                  <c:v>8.8400000000000016</c:v>
                </c:pt>
                <c:pt idx="25">
                  <c:v>21.64</c:v>
                </c:pt>
                <c:pt idx="26">
                  <c:v>9.3409999999999993</c:v>
                </c:pt>
                <c:pt idx="34">
                  <c:v>12.691000000000001</c:v>
                </c:pt>
                <c:pt idx="38">
                  <c:v>19.841000000000005</c:v>
                </c:pt>
                <c:pt idx="40">
                  <c:v>18.210999999999999</c:v>
                </c:pt>
                <c:pt idx="41">
                  <c:v>18.211000000000002</c:v>
                </c:pt>
                <c:pt idx="42">
                  <c:v>24.35</c:v>
                </c:pt>
                <c:pt idx="43">
                  <c:v>15.499999999999998</c:v>
                </c:pt>
                <c:pt idx="47">
                  <c:v>18.651</c:v>
                </c:pt>
                <c:pt idx="48">
                  <c:v>17.032</c:v>
                </c:pt>
                <c:pt idx="49">
                  <c:v>18.992000000000001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301824"/>
        <c:axId val="62644224"/>
      </c:barChart>
      <c:catAx>
        <c:axId val="92301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8107269794400737"/>
              <c:y val="0.9323114258958836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2644224"/>
        <c:crosses val="autoZero"/>
        <c:auto val="1"/>
        <c:lblAlgn val="ctr"/>
        <c:lblOffset val="100"/>
        <c:tickLblSkip val="1"/>
        <c:noMultiLvlLbl val="0"/>
      </c:catAx>
      <c:valAx>
        <c:axId val="626442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Inches</a:t>
                </a:r>
              </a:p>
            </c:rich>
          </c:tx>
          <c:layout>
            <c:manualLayout>
              <c:xMode val="edge"/>
              <c:yMode val="edge"/>
              <c:x val="1.38888888888889E-2"/>
              <c:y val="0.4550099579261134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92301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 Precipitation for Kassler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Kassler!$A$3:$A$65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cat>
          <c:val>
            <c:numRef>
              <c:f>Kassler!$AG$3:$AG$65</c:f>
              <c:numCache>
                <c:formatCode>0.00</c:formatCode>
                <c:ptCount val="63"/>
                <c:pt idx="0">
                  <c:v>0</c:v>
                </c:pt>
                <c:pt idx="2">
                  <c:v>13.360009999999997</c:v>
                </c:pt>
                <c:pt idx="3">
                  <c:v>14.569999999999999</c:v>
                </c:pt>
                <c:pt idx="4">
                  <c:v>11.580000000000002</c:v>
                </c:pt>
                <c:pt idx="5">
                  <c:v>19.2</c:v>
                </c:pt>
                <c:pt idx="6">
                  <c:v>10.680000000000001</c:v>
                </c:pt>
                <c:pt idx="7">
                  <c:v>20.59</c:v>
                </c:pt>
                <c:pt idx="8">
                  <c:v>17.279999999999994</c:v>
                </c:pt>
                <c:pt idx="9">
                  <c:v>19.940000000000001</c:v>
                </c:pt>
                <c:pt idx="10">
                  <c:v>15.520000000000001</c:v>
                </c:pt>
                <c:pt idx="11">
                  <c:v>21.580000000000002</c:v>
                </c:pt>
                <c:pt idx="12">
                  <c:v>11.71</c:v>
                </c:pt>
                <c:pt idx="13">
                  <c:v>12.9</c:v>
                </c:pt>
                <c:pt idx="14">
                  <c:v>12.85</c:v>
                </c:pt>
                <c:pt idx="15">
                  <c:v>22.64</c:v>
                </c:pt>
                <c:pt idx="16">
                  <c:v>13.289999999999997</c:v>
                </c:pt>
                <c:pt idx="17">
                  <c:v>23.83</c:v>
                </c:pt>
                <c:pt idx="18">
                  <c:v>14.450000000000001</c:v>
                </c:pt>
                <c:pt idx="19">
                  <c:v>28.11</c:v>
                </c:pt>
                <c:pt idx="20">
                  <c:v>17.899999999999999</c:v>
                </c:pt>
                <c:pt idx="21">
                  <c:v>17.529999999999998</c:v>
                </c:pt>
                <c:pt idx="22">
                  <c:v>17.11</c:v>
                </c:pt>
                <c:pt idx="23">
                  <c:v>25.110000000000003</c:v>
                </c:pt>
                <c:pt idx="24">
                  <c:v>14.309999999999999</c:v>
                </c:pt>
                <c:pt idx="25">
                  <c:v>16.36</c:v>
                </c:pt>
                <c:pt idx="26">
                  <c:v>18.52</c:v>
                </c:pt>
                <c:pt idx="27">
                  <c:v>14.280000000000001</c:v>
                </c:pt>
                <c:pt idx="28">
                  <c:v>15.110000000000005</c:v>
                </c:pt>
                <c:pt idx="29">
                  <c:v>22</c:v>
                </c:pt>
                <c:pt idx="30">
                  <c:v>14.150009999999998</c:v>
                </c:pt>
                <c:pt idx="31">
                  <c:v>14.34</c:v>
                </c:pt>
                <c:pt idx="32">
                  <c:v>17.12</c:v>
                </c:pt>
                <c:pt idx="33">
                  <c:v>23.819999999999997</c:v>
                </c:pt>
                <c:pt idx="34">
                  <c:v>23.01</c:v>
                </c:pt>
                <c:pt idx="35">
                  <c:v>17.249999999999996</c:v>
                </c:pt>
                <c:pt idx="36">
                  <c:v>16.54</c:v>
                </c:pt>
                <c:pt idx="37">
                  <c:v>23.779999999999998</c:v>
                </c:pt>
                <c:pt idx="38">
                  <c:v>14.950000000000001</c:v>
                </c:pt>
                <c:pt idx="39">
                  <c:v>16.34</c:v>
                </c:pt>
                <c:pt idx="40">
                  <c:v>15.660000000000002</c:v>
                </c:pt>
                <c:pt idx="41">
                  <c:v>19.060009999999998</c:v>
                </c:pt>
                <c:pt idx="42">
                  <c:v>15.74</c:v>
                </c:pt>
                <c:pt idx="43">
                  <c:v>18.170000000000002</c:v>
                </c:pt>
                <c:pt idx="44">
                  <c:v>15.209999999999999</c:v>
                </c:pt>
                <c:pt idx="45">
                  <c:v>22.26</c:v>
                </c:pt>
                <c:pt idx="46">
                  <c:v>17</c:v>
                </c:pt>
                <c:pt idx="47">
                  <c:v>22.8</c:v>
                </c:pt>
                <c:pt idx="48">
                  <c:v>16.689999999999998</c:v>
                </c:pt>
                <c:pt idx="50">
                  <c:v>17.46</c:v>
                </c:pt>
                <c:pt idx="51">
                  <c:v>15.16</c:v>
                </c:pt>
                <c:pt idx="52">
                  <c:v>11.860000000000001</c:v>
                </c:pt>
                <c:pt idx="53">
                  <c:v>16.759999999999998</c:v>
                </c:pt>
                <c:pt idx="54">
                  <c:v>23.499999999999996</c:v>
                </c:pt>
                <c:pt idx="56">
                  <c:v>17.61</c:v>
                </c:pt>
                <c:pt idx="57">
                  <c:v>18.82</c:v>
                </c:pt>
                <c:pt idx="59">
                  <c:v>24.490000000000002</c:v>
                </c:pt>
                <c:pt idx="60">
                  <c:v>17.510010000000001</c:v>
                </c:pt>
                <c:pt idx="61">
                  <c:v>18.650000000000002</c:v>
                </c:pt>
                <c:pt idx="62">
                  <c:v>13.23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222976"/>
        <c:axId val="62646528"/>
      </c:barChart>
      <c:catAx>
        <c:axId val="92222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8109737908249139"/>
              <c:y val="0.9323114258958836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2646528"/>
        <c:crosses val="autoZero"/>
        <c:auto val="1"/>
        <c:lblAlgn val="ctr"/>
        <c:lblOffset val="100"/>
        <c:tickLblSkip val="1"/>
        <c:noMultiLvlLbl val="0"/>
      </c:catAx>
      <c:valAx>
        <c:axId val="626465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Inches</a:t>
                </a:r>
              </a:p>
            </c:rich>
          </c:tx>
          <c:layout>
            <c:manualLayout>
              <c:xMode val="edge"/>
              <c:yMode val="edge"/>
              <c:x val="1.2136974425661032E-2"/>
              <c:y val="0.4416096229177382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92222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 Precipitation for Lake George 8 SW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'Lake George 8 SW'!$A$3:$A$65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cat>
          <c:val>
            <c:numRef>
              <c:f>'Lake George 8 SW'!$AG$3:$AG$65</c:f>
              <c:numCache>
                <c:formatCode>0.00</c:formatCode>
                <c:ptCount val="63"/>
                <c:pt idx="0">
                  <c:v>10.29</c:v>
                </c:pt>
                <c:pt idx="11">
                  <c:v>15.190009999999999</c:v>
                </c:pt>
                <c:pt idx="12">
                  <c:v>6.0299999999999994</c:v>
                </c:pt>
                <c:pt idx="13">
                  <c:v>9.9500000000000011</c:v>
                </c:pt>
                <c:pt idx="14">
                  <c:v>11.940000000000001</c:v>
                </c:pt>
                <c:pt idx="15">
                  <c:v>14.760000000000002</c:v>
                </c:pt>
                <c:pt idx="16">
                  <c:v>12.41</c:v>
                </c:pt>
                <c:pt idx="17">
                  <c:v>13.04</c:v>
                </c:pt>
                <c:pt idx="18">
                  <c:v>12.199999999999998</c:v>
                </c:pt>
                <c:pt idx="19">
                  <c:v>17.159999999999997</c:v>
                </c:pt>
                <c:pt idx="20">
                  <c:v>11.9</c:v>
                </c:pt>
                <c:pt idx="21">
                  <c:v>9.98</c:v>
                </c:pt>
                <c:pt idx="22">
                  <c:v>12.190000000000001</c:v>
                </c:pt>
                <c:pt idx="23">
                  <c:v>12.610000000000001</c:v>
                </c:pt>
                <c:pt idx="24">
                  <c:v>10.290000000000001</c:v>
                </c:pt>
                <c:pt idx="25">
                  <c:v>12.67</c:v>
                </c:pt>
                <c:pt idx="26">
                  <c:v>13.45</c:v>
                </c:pt>
                <c:pt idx="27">
                  <c:v>9.7499999999999982</c:v>
                </c:pt>
                <c:pt idx="28">
                  <c:v>6.5600000000000005</c:v>
                </c:pt>
                <c:pt idx="29">
                  <c:v>13.610000000000001</c:v>
                </c:pt>
                <c:pt idx="30">
                  <c:v>13.65</c:v>
                </c:pt>
                <c:pt idx="31">
                  <c:v>14.68</c:v>
                </c:pt>
                <c:pt idx="32">
                  <c:v>13.739999999999998</c:v>
                </c:pt>
                <c:pt idx="33">
                  <c:v>15.830000000000004</c:v>
                </c:pt>
                <c:pt idx="34">
                  <c:v>20.590000000000003</c:v>
                </c:pt>
                <c:pt idx="35">
                  <c:v>15.91</c:v>
                </c:pt>
                <c:pt idx="36">
                  <c:v>13.98</c:v>
                </c:pt>
                <c:pt idx="37">
                  <c:v>14.26</c:v>
                </c:pt>
                <c:pt idx="38">
                  <c:v>13.67</c:v>
                </c:pt>
                <c:pt idx="39">
                  <c:v>9.870000000000001</c:v>
                </c:pt>
                <c:pt idx="41">
                  <c:v>17.369999999999997</c:v>
                </c:pt>
                <c:pt idx="42">
                  <c:v>9.76</c:v>
                </c:pt>
                <c:pt idx="43">
                  <c:v>9.0300000000000011</c:v>
                </c:pt>
                <c:pt idx="44">
                  <c:v>12.459999999999999</c:v>
                </c:pt>
                <c:pt idx="45">
                  <c:v>13.53</c:v>
                </c:pt>
                <c:pt idx="46">
                  <c:v>9.5900000000000016</c:v>
                </c:pt>
                <c:pt idx="50">
                  <c:v>7.87</c:v>
                </c:pt>
                <c:pt idx="51">
                  <c:v>8.67</c:v>
                </c:pt>
                <c:pt idx="52">
                  <c:v>5.8900000000000006</c:v>
                </c:pt>
                <c:pt idx="53">
                  <c:v>11.379999999999999</c:v>
                </c:pt>
                <c:pt idx="54">
                  <c:v>11.680000000000001</c:v>
                </c:pt>
                <c:pt idx="55">
                  <c:v>10.68</c:v>
                </c:pt>
                <c:pt idx="56">
                  <c:v>16.529999999999998</c:v>
                </c:pt>
                <c:pt idx="57">
                  <c:v>14.01</c:v>
                </c:pt>
                <c:pt idx="58">
                  <c:v>8.5400000000000027</c:v>
                </c:pt>
                <c:pt idx="59">
                  <c:v>13.619999999999997</c:v>
                </c:pt>
                <c:pt idx="60">
                  <c:v>10.270000000000001</c:v>
                </c:pt>
                <c:pt idx="62">
                  <c:v>9.3400199999999991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891264"/>
        <c:axId val="62648832"/>
      </c:barChart>
      <c:catAx>
        <c:axId val="90891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8107269794400737"/>
              <c:y val="0.9286025610435059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2648832"/>
        <c:crosses val="autoZero"/>
        <c:auto val="1"/>
        <c:lblAlgn val="ctr"/>
        <c:lblOffset val="100"/>
        <c:tickLblSkip val="1"/>
        <c:noMultiLvlLbl val="0"/>
      </c:catAx>
      <c:valAx>
        <c:axId val="626488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Inches</a:t>
                </a:r>
              </a:p>
            </c:rich>
          </c:tx>
          <c:layout>
            <c:manualLayout>
              <c:xMode val="edge"/>
              <c:yMode val="edge"/>
              <c:x val="1.215277777777778E-2"/>
              <c:y val="0.4480487287573901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90891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 Precipitation for Longmont 2 ESE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'Longmont 2 ESE'!$A$3:$A$65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cat>
          <c:val>
            <c:numRef>
              <c:f>'Longmont 2 ESE'!$AG$3:$AG$65</c:f>
              <c:numCache>
                <c:formatCode>0.00</c:formatCode>
                <c:ptCount val="63"/>
                <c:pt idx="0">
                  <c:v>8.3300099999999997</c:v>
                </c:pt>
                <c:pt idx="1">
                  <c:v>14.48</c:v>
                </c:pt>
                <c:pt idx="3">
                  <c:v>9.8499999999999979</c:v>
                </c:pt>
                <c:pt idx="4">
                  <c:v>6.7700100000000001</c:v>
                </c:pt>
                <c:pt idx="5">
                  <c:v>9.4199999999999982</c:v>
                </c:pt>
                <c:pt idx="6">
                  <c:v>10.250010000000001</c:v>
                </c:pt>
                <c:pt idx="7">
                  <c:v>19.380000000000003</c:v>
                </c:pt>
                <c:pt idx="8">
                  <c:v>15.000000000000002</c:v>
                </c:pt>
                <c:pt idx="9">
                  <c:v>12.969999999999999</c:v>
                </c:pt>
                <c:pt idx="10">
                  <c:v>11.92</c:v>
                </c:pt>
                <c:pt idx="11">
                  <c:v>18.110000000000003</c:v>
                </c:pt>
                <c:pt idx="12">
                  <c:v>10.229999999999999</c:v>
                </c:pt>
                <c:pt idx="13">
                  <c:v>11.8</c:v>
                </c:pt>
                <c:pt idx="14">
                  <c:v>7.0900000000000007</c:v>
                </c:pt>
                <c:pt idx="15">
                  <c:v>15.12</c:v>
                </c:pt>
                <c:pt idx="16">
                  <c:v>7.3900000000000006</c:v>
                </c:pt>
                <c:pt idx="17">
                  <c:v>20.259999999999998</c:v>
                </c:pt>
                <c:pt idx="18">
                  <c:v>10.52</c:v>
                </c:pt>
                <c:pt idx="19">
                  <c:v>18.02</c:v>
                </c:pt>
                <c:pt idx="20">
                  <c:v>13.89</c:v>
                </c:pt>
                <c:pt idx="21">
                  <c:v>12.690010000000001</c:v>
                </c:pt>
                <c:pt idx="22">
                  <c:v>12.59</c:v>
                </c:pt>
                <c:pt idx="23">
                  <c:v>16.96</c:v>
                </c:pt>
                <c:pt idx="24">
                  <c:v>12.679999999999998</c:v>
                </c:pt>
                <c:pt idx="25">
                  <c:v>12.110000000000001</c:v>
                </c:pt>
                <c:pt idx="26">
                  <c:v>13.669999999999998</c:v>
                </c:pt>
                <c:pt idx="27">
                  <c:v>8.5600000000000023</c:v>
                </c:pt>
                <c:pt idx="28">
                  <c:v>15.579999999999998</c:v>
                </c:pt>
                <c:pt idx="29">
                  <c:v>20.259999999999998</c:v>
                </c:pt>
                <c:pt idx="31">
                  <c:v>10.729999999999999</c:v>
                </c:pt>
                <c:pt idx="32">
                  <c:v>14.750000000000002</c:v>
                </c:pt>
                <c:pt idx="33">
                  <c:v>20.910000000000004</c:v>
                </c:pt>
                <c:pt idx="34">
                  <c:v>13.180000000000001</c:v>
                </c:pt>
                <c:pt idx="35">
                  <c:v>13.09</c:v>
                </c:pt>
                <c:pt idx="36">
                  <c:v>14.52</c:v>
                </c:pt>
                <c:pt idx="37">
                  <c:v>14.830000000000002</c:v>
                </c:pt>
                <c:pt idx="38">
                  <c:v>11.28</c:v>
                </c:pt>
                <c:pt idx="39">
                  <c:v>11.590000000000002</c:v>
                </c:pt>
                <c:pt idx="40">
                  <c:v>12.559999999999999</c:v>
                </c:pt>
                <c:pt idx="41">
                  <c:v>15.190020000000001</c:v>
                </c:pt>
                <c:pt idx="42">
                  <c:v>15.540019999999998</c:v>
                </c:pt>
                <c:pt idx="43">
                  <c:v>14.01</c:v>
                </c:pt>
                <c:pt idx="44">
                  <c:v>10.14</c:v>
                </c:pt>
                <c:pt idx="45">
                  <c:v>18.720009999999998</c:v>
                </c:pt>
                <c:pt idx="46">
                  <c:v>16.149999999999999</c:v>
                </c:pt>
                <c:pt idx="47">
                  <c:v>18.040000000000003</c:v>
                </c:pt>
                <c:pt idx="51">
                  <c:v>13.290000000000003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893824"/>
        <c:axId val="62651136"/>
      </c:barChart>
      <c:catAx>
        <c:axId val="90893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8112185976752897"/>
              <c:y val="0.9321409257092233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2651136"/>
        <c:crosses val="autoZero"/>
        <c:auto val="1"/>
        <c:lblAlgn val="ctr"/>
        <c:lblOffset val="100"/>
        <c:tickLblSkip val="1"/>
        <c:noMultiLvlLbl val="0"/>
      </c:catAx>
      <c:valAx>
        <c:axId val="626511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Inches</a:t>
                </a:r>
              </a:p>
            </c:rich>
          </c:tx>
          <c:layout>
            <c:manualLayout>
              <c:xMode val="edge"/>
              <c:yMode val="edge"/>
              <c:x val="1.2121212121212118E-2"/>
              <c:y val="0.44817945615740107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90893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 Precipitation for Sedalia 4 SSE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'Sedalia 4 SSE'!$A$3:$A$65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cat>
          <c:val>
            <c:numRef>
              <c:f>'Sedalia 4 SSE'!$AG$3:$AG$65</c:f>
              <c:numCache>
                <c:formatCode>0.00</c:formatCode>
                <c:ptCount val="63"/>
                <c:pt idx="0">
                  <c:v>0</c:v>
                </c:pt>
                <c:pt idx="7">
                  <c:v>19.919999999999998</c:v>
                </c:pt>
                <c:pt idx="11">
                  <c:v>15.93</c:v>
                </c:pt>
                <c:pt idx="12">
                  <c:v>9.81</c:v>
                </c:pt>
                <c:pt idx="20">
                  <c:v>13.38</c:v>
                </c:pt>
                <c:pt idx="21">
                  <c:v>13.519999999999998</c:v>
                </c:pt>
                <c:pt idx="22">
                  <c:v>18.93</c:v>
                </c:pt>
                <c:pt idx="23">
                  <c:v>25.429999999999996</c:v>
                </c:pt>
                <c:pt idx="24">
                  <c:v>14.200000000000001</c:v>
                </c:pt>
                <c:pt idx="27">
                  <c:v>15.11</c:v>
                </c:pt>
                <c:pt idx="29">
                  <c:v>20.07</c:v>
                </c:pt>
                <c:pt idx="31">
                  <c:v>17.46001</c:v>
                </c:pt>
                <c:pt idx="32">
                  <c:v>20.170000000000002</c:v>
                </c:pt>
                <c:pt idx="33">
                  <c:v>27.920009999999998</c:v>
                </c:pt>
                <c:pt idx="34">
                  <c:v>27.98</c:v>
                </c:pt>
                <c:pt idx="35">
                  <c:v>17.939999999999998</c:v>
                </c:pt>
                <c:pt idx="37">
                  <c:v>23.34</c:v>
                </c:pt>
                <c:pt idx="38">
                  <c:v>15.040000000000003</c:v>
                </c:pt>
                <c:pt idx="39">
                  <c:v>16.52</c:v>
                </c:pt>
                <c:pt idx="40">
                  <c:v>19.48</c:v>
                </c:pt>
                <c:pt idx="42">
                  <c:v>17.680000000000003</c:v>
                </c:pt>
                <c:pt idx="43">
                  <c:v>14.68</c:v>
                </c:pt>
                <c:pt idx="44">
                  <c:v>10.62</c:v>
                </c:pt>
                <c:pt idx="45">
                  <c:v>21.110000000000003</c:v>
                </c:pt>
                <c:pt idx="46">
                  <c:v>13.480000000000002</c:v>
                </c:pt>
                <c:pt idx="47">
                  <c:v>23.6</c:v>
                </c:pt>
                <c:pt idx="48">
                  <c:v>18.109999999999996</c:v>
                </c:pt>
                <c:pt idx="49">
                  <c:v>19.690000000000001</c:v>
                </c:pt>
                <c:pt idx="50">
                  <c:v>14.67</c:v>
                </c:pt>
                <c:pt idx="51">
                  <c:v>14.259999999999998</c:v>
                </c:pt>
                <c:pt idx="52">
                  <c:v>10.809999999999999</c:v>
                </c:pt>
                <c:pt idx="53">
                  <c:v>14.310000000000002</c:v>
                </c:pt>
                <c:pt idx="54">
                  <c:v>18.82</c:v>
                </c:pt>
                <c:pt idx="55">
                  <c:v>18.77</c:v>
                </c:pt>
                <c:pt idx="58">
                  <c:v>12.94</c:v>
                </c:pt>
                <c:pt idx="59">
                  <c:v>22.36</c:v>
                </c:pt>
                <c:pt idx="61">
                  <c:v>16.8</c:v>
                </c:pt>
                <c:pt idx="62">
                  <c:v>13.360000000000001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625408"/>
        <c:axId val="92145920"/>
      </c:barChart>
      <c:catAx>
        <c:axId val="92625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8278646394754809"/>
              <c:y val="0.9321409257092233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2145920"/>
        <c:crosses val="autoZero"/>
        <c:auto val="1"/>
        <c:lblAlgn val="ctr"/>
        <c:lblOffset val="100"/>
        <c:tickLblSkip val="1"/>
        <c:noMultiLvlLbl val="0"/>
      </c:catAx>
      <c:valAx>
        <c:axId val="921459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Inches</a:t>
                </a:r>
              </a:p>
            </c:rich>
          </c:tx>
          <c:layout>
            <c:manualLayout>
              <c:xMode val="edge"/>
              <c:yMode val="edge"/>
              <c:x val="1.2168622338113865E-2"/>
              <c:y val="0.4448209339071914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92625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 Precipitation for Sedgwick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Sedgwick!$A$3:$A$65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cat>
          <c:val>
            <c:numRef>
              <c:f>Sedgwick!$AG$3:$AG$65</c:f>
              <c:numCache>
                <c:formatCode>0.00</c:formatCode>
                <c:ptCount val="63"/>
                <c:pt idx="0">
                  <c:v>14.800000000000002</c:v>
                </c:pt>
                <c:pt idx="1">
                  <c:v>21.97</c:v>
                </c:pt>
                <c:pt idx="2">
                  <c:v>17.829999999999998</c:v>
                </c:pt>
                <c:pt idx="3">
                  <c:v>18.690000000000001</c:v>
                </c:pt>
                <c:pt idx="4">
                  <c:v>9.9200099999999996</c:v>
                </c:pt>
                <c:pt idx="5">
                  <c:v>16.200000000000003</c:v>
                </c:pt>
                <c:pt idx="6">
                  <c:v>16.960000000000004</c:v>
                </c:pt>
                <c:pt idx="7">
                  <c:v>20.440009999999997</c:v>
                </c:pt>
                <c:pt idx="48">
                  <c:v>18.54</c:v>
                </c:pt>
                <c:pt idx="49">
                  <c:v>15.040010000000001</c:v>
                </c:pt>
                <c:pt idx="51">
                  <c:v>16.120010000000001</c:v>
                </c:pt>
                <c:pt idx="52">
                  <c:v>8.5400000000000009</c:v>
                </c:pt>
                <c:pt idx="53">
                  <c:v>15.509999999999998</c:v>
                </c:pt>
                <c:pt idx="55">
                  <c:v>15.860019999999999</c:v>
                </c:pt>
                <c:pt idx="56">
                  <c:v>10.960000000000003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771840"/>
        <c:axId val="92148224"/>
      </c:barChart>
      <c:catAx>
        <c:axId val="92771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8104808932781745"/>
              <c:y val="0.9321409257092233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2148224"/>
        <c:crosses val="autoZero"/>
        <c:auto val="1"/>
        <c:lblAlgn val="ctr"/>
        <c:lblOffset val="100"/>
        <c:tickLblSkip val="1"/>
        <c:noMultiLvlLbl val="0"/>
      </c:catAx>
      <c:valAx>
        <c:axId val="921482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Inches</a:t>
                </a:r>
              </a:p>
            </c:rich>
          </c:tx>
          <c:layout>
            <c:manualLayout>
              <c:xMode val="edge"/>
              <c:yMode val="edge"/>
              <c:x val="1.0430247718383311E-2"/>
              <c:y val="0.4448209339071914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92771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 Precipitation for Sedgwick 5 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'Sedgwick 5 S'!$A$3:$A$65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cat>
          <c:val>
            <c:numRef>
              <c:f>'Sedgwick 5 S'!$AG$3:$AG$65</c:f>
              <c:numCache>
                <c:formatCode>0.00</c:formatCode>
                <c:ptCount val="63"/>
                <c:pt idx="0">
                  <c:v>0</c:v>
                </c:pt>
                <c:pt idx="9">
                  <c:v>14.910000000000004</c:v>
                </c:pt>
                <c:pt idx="10">
                  <c:v>19.830000000000002</c:v>
                </c:pt>
                <c:pt idx="11">
                  <c:v>18.970000000000002</c:v>
                </c:pt>
                <c:pt idx="12">
                  <c:v>21.04</c:v>
                </c:pt>
                <c:pt idx="13">
                  <c:v>18.84</c:v>
                </c:pt>
                <c:pt idx="14">
                  <c:v>10.24001</c:v>
                </c:pt>
                <c:pt idx="15">
                  <c:v>22.520010000000003</c:v>
                </c:pt>
                <c:pt idx="16">
                  <c:v>18.039999999999996</c:v>
                </c:pt>
                <c:pt idx="17">
                  <c:v>21.520009999999999</c:v>
                </c:pt>
                <c:pt idx="18">
                  <c:v>15.36</c:v>
                </c:pt>
                <c:pt idx="19">
                  <c:v>22.479999999999997</c:v>
                </c:pt>
                <c:pt idx="20">
                  <c:v>15.770009999999999</c:v>
                </c:pt>
                <c:pt idx="21">
                  <c:v>21.279999999999998</c:v>
                </c:pt>
                <c:pt idx="22">
                  <c:v>18.170000000000002</c:v>
                </c:pt>
                <c:pt idx="23">
                  <c:v>21.75</c:v>
                </c:pt>
                <c:pt idx="24">
                  <c:v>10.600000000000001</c:v>
                </c:pt>
                <c:pt idx="25">
                  <c:v>16.91</c:v>
                </c:pt>
                <c:pt idx="26">
                  <c:v>12.41</c:v>
                </c:pt>
                <c:pt idx="27">
                  <c:v>20.57</c:v>
                </c:pt>
                <c:pt idx="28">
                  <c:v>11.800000000000002</c:v>
                </c:pt>
                <c:pt idx="29">
                  <c:v>18.11</c:v>
                </c:pt>
                <c:pt idx="30">
                  <c:v>13.089999999999996</c:v>
                </c:pt>
                <c:pt idx="31">
                  <c:v>21.17</c:v>
                </c:pt>
                <c:pt idx="33">
                  <c:v>20.32</c:v>
                </c:pt>
                <c:pt idx="34">
                  <c:v>15.420000000000002</c:v>
                </c:pt>
                <c:pt idx="35">
                  <c:v>16.980000000000004</c:v>
                </c:pt>
                <c:pt idx="36">
                  <c:v>17.32</c:v>
                </c:pt>
                <c:pt idx="37">
                  <c:v>23.380000000000003</c:v>
                </c:pt>
                <c:pt idx="38">
                  <c:v>18.46</c:v>
                </c:pt>
                <c:pt idx="39">
                  <c:v>18.2</c:v>
                </c:pt>
                <c:pt idx="40">
                  <c:v>18.090009999999999</c:v>
                </c:pt>
                <c:pt idx="41">
                  <c:v>17.7</c:v>
                </c:pt>
                <c:pt idx="42">
                  <c:v>22.54</c:v>
                </c:pt>
                <c:pt idx="43">
                  <c:v>18.57</c:v>
                </c:pt>
                <c:pt idx="44">
                  <c:v>14.510000000000002</c:v>
                </c:pt>
                <c:pt idx="45">
                  <c:v>19.87</c:v>
                </c:pt>
                <c:pt idx="46">
                  <c:v>22.030009999999997</c:v>
                </c:pt>
                <c:pt idx="47">
                  <c:v>15.80001</c:v>
                </c:pt>
                <c:pt idx="48">
                  <c:v>20.659999999999997</c:v>
                </c:pt>
                <c:pt idx="49">
                  <c:v>21.67</c:v>
                </c:pt>
                <c:pt idx="50">
                  <c:v>14.86</c:v>
                </c:pt>
                <c:pt idx="51">
                  <c:v>17.990000000000002</c:v>
                </c:pt>
                <c:pt idx="52">
                  <c:v>10.900009999999998</c:v>
                </c:pt>
                <c:pt idx="53">
                  <c:v>15.73001</c:v>
                </c:pt>
                <c:pt idx="54">
                  <c:v>16.68</c:v>
                </c:pt>
                <c:pt idx="55">
                  <c:v>19.289999999999996</c:v>
                </c:pt>
                <c:pt idx="56">
                  <c:v>12.5</c:v>
                </c:pt>
                <c:pt idx="57">
                  <c:v>22.379999999999995</c:v>
                </c:pt>
                <c:pt idx="58">
                  <c:v>20.089999999999996</c:v>
                </c:pt>
                <c:pt idx="59">
                  <c:v>28.139999999999997</c:v>
                </c:pt>
                <c:pt idx="60">
                  <c:v>15.600010000000003</c:v>
                </c:pt>
                <c:pt idx="62">
                  <c:v>9.5299999999999994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740096"/>
        <c:axId val="92150528"/>
      </c:barChart>
      <c:catAx>
        <c:axId val="92740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8107269794400737"/>
              <c:y val="0.9256112583916963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2150528"/>
        <c:crosses val="autoZero"/>
        <c:auto val="1"/>
        <c:lblAlgn val="ctr"/>
        <c:lblOffset val="100"/>
        <c:tickLblSkip val="1"/>
        <c:noMultiLvlLbl val="0"/>
      </c:catAx>
      <c:valAx>
        <c:axId val="921505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Inches</a:t>
                </a:r>
              </a:p>
            </c:rich>
          </c:tx>
          <c:layout>
            <c:manualLayout>
              <c:xMode val="edge"/>
              <c:yMode val="edge"/>
              <c:x val="8.6805555555555646E-3"/>
              <c:y val="0.4449597066698322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92740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 Precipitation for Sterling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Sterling!$A$3:$A$65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cat>
          <c:val>
            <c:numRef>
              <c:f>Sterling!$AG$3:$AG$65</c:f>
              <c:numCache>
                <c:formatCode>0.00</c:formatCode>
                <c:ptCount val="63"/>
                <c:pt idx="0">
                  <c:v>10.940000000000001</c:v>
                </c:pt>
                <c:pt idx="1">
                  <c:v>15.19</c:v>
                </c:pt>
                <c:pt idx="2">
                  <c:v>12.920000000000002</c:v>
                </c:pt>
                <c:pt idx="3">
                  <c:v>15.44</c:v>
                </c:pt>
                <c:pt idx="4">
                  <c:v>7.2700199999999997</c:v>
                </c:pt>
                <c:pt idx="5">
                  <c:v>14.48</c:v>
                </c:pt>
                <c:pt idx="6">
                  <c:v>14.19</c:v>
                </c:pt>
                <c:pt idx="8">
                  <c:v>17.27</c:v>
                </c:pt>
                <c:pt idx="9">
                  <c:v>13.680019999999999</c:v>
                </c:pt>
                <c:pt idx="10">
                  <c:v>12.59</c:v>
                </c:pt>
                <c:pt idx="11">
                  <c:v>16.22</c:v>
                </c:pt>
                <c:pt idx="12">
                  <c:v>20.55</c:v>
                </c:pt>
                <c:pt idx="13">
                  <c:v>16.97</c:v>
                </c:pt>
                <c:pt idx="14">
                  <c:v>7.5900199999999991</c:v>
                </c:pt>
                <c:pt idx="15">
                  <c:v>15.23001</c:v>
                </c:pt>
                <c:pt idx="16">
                  <c:v>13.42001</c:v>
                </c:pt>
                <c:pt idx="17">
                  <c:v>20.560000000000002</c:v>
                </c:pt>
                <c:pt idx="18">
                  <c:v>15.700000000000001</c:v>
                </c:pt>
                <c:pt idx="19">
                  <c:v>18.84</c:v>
                </c:pt>
                <c:pt idx="20">
                  <c:v>11.450010000000001</c:v>
                </c:pt>
                <c:pt idx="21">
                  <c:v>15.3</c:v>
                </c:pt>
                <c:pt idx="22">
                  <c:v>16.779999999999998</c:v>
                </c:pt>
                <c:pt idx="23">
                  <c:v>20.310000000000002</c:v>
                </c:pt>
                <c:pt idx="24">
                  <c:v>8.5400000000000009</c:v>
                </c:pt>
                <c:pt idx="25">
                  <c:v>13.64</c:v>
                </c:pt>
                <c:pt idx="26">
                  <c:v>11.450009999999999</c:v>
                </c:pt>
                <c:pt idx="27">
                  <c:v>19.949999999999996</c:v>
                </c:pt>
                <c:pt idx="28">
                  <c:v>13.770000000000001</c:v>
                </c:pt>
                <c:pt idx="29">
                  <c:v>21.600010000000001</c:v>
                </c:pt>
                <c:pt idx="30">
                  <c:v>14.149999999999999</c:v>
                </c:pt>
                <c:pt idx="31">
                  <c:v>20.28</c:v>
                </c:pt>
                <c:pt idx="32">
                  <c:v>18.559999999999999</c:v>
                </c:pt>
                <c:pt idx="33">
                  <c:v>17.45</c:v>
                </c:pt>
                <c:pt idx="36">
                  <c:v>15.819999999999999</c:v>
                </c:pt>
                <c:pt idx="37">
                  <c:v>20.209999999999997</c:v>
                </c:pt>
                <c:pt idx="38">
                  <c:v>14.690009999999999</c:v>
                </c:pt>
                <c:pt idx="39">
                  <c:v>13.950009999999999</c:v>
                </c:pt>
                <c:pt idx="40">
                  <c:v>19.09</c:v>
                </c:pt>
                <c:pt idx="41">
                  <c:v>13.530009999999997</c:v>
                </c:pt>
                <c:pt idx="42">
                  <c:v>19.57</c:v>
                </c:pt>
                <c:pt idx="43">
                  <c:v>14.959999999999999</c:v>
                </c:pt>
                <c:pt idx="44">
                  <c:v>11.730000000000002</c:v>
                </c:pt>
                <c:pt idx="48">
                  <c:v>21.220019999999998</c:v>
                </c:pt>
                <c:pt idx="49">
                  <c:v>17.32002</c:v>
                </c:pt>
                <c:pt idx="50">
                  <c:v>11.090000000000002</c:v>
                </c:pt>
                <c:pt idx="51">
                  <c:v>11.110009999999999</c:v>
                </c:pt>
                <c:pt idx="54">
                  <c:v>14.450010000000001</c:v>
                </c:pt>
                <c:pt idx="56">
                  <c:v>10.350000000000001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379648"/>
        <c:axId val="92472448"/>
      </c:barChart>
      <c:catAx>
        <c:axId val="92379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8104808932781745"/>
              <c:y val="0.9321409257092233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2472448"/>
        <c:crosses val="autoZero"/>
        <c:auto val="1"/>
        <c:lblAlgn val="ctr"/>
        <c:lblOffset val="100"/>
        <c:tickLblSkip val="1"/>
        <c:noMultiLvlLbl val="0"/>
      </c:catAx>
      <c:valAx>
        <c:axId val="924724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Inches</a:t>
                </a:r>
              </a:p>
            </c:rich>
          </c:tx>
          <c:layout>
            <c:manualLayout>
              <c:xMode val="edge"/>
              <c:yMode val="edge"/>
              <c:x val="8.6918730986527536E-3"/>
              <c:y val="0.44817945615740107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92379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 Precipitation for Waterdale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Waterdale!$A$3:$A$65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cat>
          <c:val>
            <c:numRef>
              <c:f>Waterdale!$AG$3:$AG$65</c:f>
              <c:numCache>
                <c:formatCode>0.00</c:formatCode>
                <c:ptCount val="63"/>
                <c:pt idx="0">
                  <c:v>13.87</c:v>
                </c:pt>
                <c:pt idx="2">
                  <c:v>13.17</c:v>
                </c:pt>
                <c:pt idx="3">
                  <c:v>10.41</c:v>
                </c:pt>
                <c:pt idx="4">
                  <c:v>7.97</c:v>
                </c:pt>
                <c:pt idx="6">
                  <c:v>12.62</c:v>
                </c:pt>
                <c:pt idx="7">
                  <c:v>24.190009999999997</c:v>
                </c:pt>
                <c:pt idx="8">
                  <c:v>17.329999999999998</c:v>
                </c:pt>
                <c:pt idx="9">
                  <c:v>18.459999999999997</c:v>
                </c:pt>
                <c:pt idx="10">
                  <c:v>11.5</c:v>
                </c:pt>
                <c:pt idx="11">
                  <c:v>24.400000000000006</c:v>
                </c:pt>
                <c:pt idx="12">
                  <c:v>13.74</c:v>
                </c:pt>
                <c:pt idx="13">
                  <c:v>13.269999999999998</c:v>
                </c:pt>
                <c:pt idx="15">
                  <c:v>16.54</c:v>
                </c:pt>
                <c:pt idx="16">
                  <c:v>9.7099999999999991</c:v>
                </c:pt>
                <c:pt idx="17">
                  <c:v>24.840000000000003</c:v>
                </c:pt>
                <c:pt idx="18">
                  <c:v>12.690000000000001</c:v>
                </c:pt>
                <c:pt idx="19">
                  <c:v>19.130000000000003</c:v>
                </c:pt>
                <c:pt idx="20">
                  <c:v>14.71001</c:v>
                </c:pt>
                <c:pt idx="21">
                  <c:v>17.400010000000002</c:v>
                </c:pt>
                <c:pt idx="22">
                  <c:v>13.84</c:v>
                </c:pt>
                <c:pt idx="23">
                  <c:v>15.239999999999998</c:v>
                </c:pt>
                <c:pt idx="24">
                  <c:v>12.010000000000002</c:v>
                </c:pt>
                <c:pt idx="25">
                  <c:v>15.230000000000002</c:v>
                </c:pt>
                <c:pt idx="26">
                  <c:v>13.99</c:v>
                </c:pt>
                <c:pt idx="27">
                  <c:v>12.49</c:v>
                </c:pt>
                <c:pt idx="28">
                  <c:v>18.670000000000002</c:v>
                </c:pt>
                <c:pt idx="29">
                  <c:v>25.61</c:v>
                </c:pt>
                <c:pt idx="30">
                  <c:v>18.5</c:v>
                </c:pt>
                <c:pt idx="31">
                  <c:v>12.439999999999998</c:v>
                </c:pt>
                <c:pt idx="32">
                  <c:v>20.47</c:v>
                </c:pt>
                <c:pt idx="33">
                  <c:v>18.75001</c:v>
                </c:pt>
                <c:pt idx="34">
                  <c:v>16.45</c:v>
                </c:pt>
                <c:pt idx="35">
                  <c:v>15.11</c:v>
                </c:pt>
                <c:pt idx="36">
                  <c:v>16.150000000000002</c:v>
                </c:pt>
                <c:pt idx="37">
                  <c:v>14.889999999999999</c:v>
                </c:pt>
                <c:pt idx="38">
                  <c:v>12.8</c:v>
                </c:pt>
                <c:pt idx="39">
                  <c:v>15.070000000000002</c:v>
                </c:pt>
                <c:pt idx="40">
                  <c:v>19.66</c:v>
                </c:pt>
                <c:pt idx="42">
                  <c:v>15.97</c:v>
                </c:pt>
                <c:pt idx="43">
                  <c:v>16.220000000000002</c:v>
                </c:pt>
                <c:pt idx="45">
                  <c:v>22.459999999999997</c:v>
                </c:pt>
                <c:pt idx="46">
                  <c:v>17.61</c:v>
                </c:pt>
                <c:pt idx="47">
                  <c:v>26.38</c:v>
                </c:pt>
                <c:pt idx="48">
                  <c:v>19.329999999999998</c:v>
                </c:pt>
                <c:pt idx="51">
                  <c:v>13.13</c:v>
                </c:pt>
                <c:pt idx="52">
                  <c:v>12.110000000000001</c:v>
                </c:pt>
                <c:pt idx="53">
                  <c:v>14.46002</c:v>
                </c:pt>
                <c:pt idx="55">
                  <c:v>15.83</c:v>
                </c:pt>
                <c:pt idx="56">
                  <c:v>13.129999999999999</c:v>
                </c:pt>
                <c:pt idx="57">
                  <c:v>16.430000000000003</c:v>
                </c:pt>
                <c:pt idx="58">
                  <c:v>13.7</c:v>
                </c:pt>
                <c:pt idx="59">
                  <c:v>19.479999999999997</c:v>
                </c:pt>
                <c:pt idx="60">
                  <c:v>17.810000000000002</c:v>
                </c:pt>
                <c:pt idx="61">
                  <c:v>16</c:v>
                </c:pt>
                <c:pt idx="62">
                  <c:v>10.960010000000002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931584"/>
        <c:axId val="92474752"/>
      </c:barChart>
      <c:catAx>
        <c:axId val="92931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8104808932781745"/>
              <c:y val="0.9323114258958836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2474752"/>
        <c:crosses val="autoZero"/>
        <c:auto val="1"/>
        <c:lblAlgn val="ctr"/>
        <c:lblOffset val="100"/>
        <c:tickLblSkip val="1"/>
        <c:noMultiLvlLbl val="0"/>
      </c:catAx>
      <c:valAx>
        <c:axId val="924747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Inches</a:t>
                </a:r>
              </a:p>
            </c:rich>
          </c:tx>
          <c:layout>
            <c:manualLayout>
              <c:xMode val="edge"/>
              <c:yMode val="edge"/>
              <c:x val="1.0430247718383311E-2"/>
              <c:y val="0.4483097904219257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92931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 Precipitation for Bailey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Bailey!$A$3:$A$65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cat>
          <c:val>
            <c:numRef>
              <c:f>Bailey!$AG$3:$AG$65</c:f>
              <c:numCache>
                <c:formatCode>0.00</c:formatCode>
                <c:ptCount val="63"/>
                <c:pt idx="0">
                  <c:v>14.48</c:v>
                </c:pt>
                <c:pt idx="1">
                  <c:v>18.239999999999998</c:v>
                </c:pt>
                <c:pt idx="2">
                  <c:v>13.420010000000001</c:v>
                </c:pt>
                <c:pt idx="4">
                  <c:v>14.689999999999998</c:v>
                </c:pt>
                <c:pt idx="5">
                  <c:v>14.29</c:v>
                </c:pt>
                <c:pt idx="6">
                  <c:v>11.57</c:v>
                </c:pt>
                <c:pt idx="7">
                  <c:v>22.189999999999994</c:v>
                </c:pt>
                <c:pt idx="8">
                  <c:v>14.76</c:v>
                </c:pt>
                <c:pt idx="9">
                  <c:v>19.370000000000005</c:v>
                </c:pt>
                <c:pt idx="10">
                  <c:v>12.95</c:v>
                </c:pt>
                <c:pt idx="12">
                  <c:v>12.49</c:v>
                </c:pt>
                <c:pt idx="14">
                  <c:v>10.920000000000002</c:v>
                </c:pt>
                <c:pt idx="15">
                  <c:v>16.520000000000003</c:v>
                </c:pt>
                <c:pt idx="16">
                  <c:v>13.88</c:v>
                </c:pt>
                <c:pt idx="17">
                  <c:v>18.14</c:v>
                </c:pt>
                <c:pt idx="18">
                  <c:v>13.1</c:v>
                </c:pt>
                <c:pt idx="19">
                  <c:v>26.69</c:v>
                </c:pt>
                <c:pt idx="20">
                  <c:v>16.900000000000002</c:v>
                </c:pt>
                <c:pt idx="21">
                  <c:v>16.259999999999998</c:v>
                </c:pt>
                <c:pt idx="23">
                  <c:v>18.3</c:v>
                </c:pt>
                <c:pt idx="24">
                  <c:v>14.49</c:v>
                </c:pt>
                <c:pt idx="28">
                  <c:v>10.68</c:v>
                </c:pt>
                <c:pt idx="29">
                  <c:v>16.43</c:v>
                </c:pt>
                <c:pt idx="30">
                  <c:v>15.38001</c:v>
                </c:pt>
                <c:pt idx="31">
                  <c:v>15.129999999999999</c:v>
                </c:pt>
                <c:pt idx="32">
                  <c:v>17.22</c:v>
                </c:pt>
                <c:pt idx="33">
                  <c:v>19.080010000000001</c:v>
                </c:pt>
                <c:pt idx="34">
                  <c:v>23.360000000000003</c:v>
                </c:pt>
                <c:pt idx="35">
                  <c:v>15.879999999999999</c:v>
                </c:pt>
                <c:pt idx="36">
                  <c:v>15.870000000000001</c:v>
                </c:pt>
                <c:pt idx="37">
                  <c:v>17.260000000000002</c:v>
                </c:pt>
                <c:pt idx="38">
                  <c:v>17.18</c:v>
                </c:pt>
                <c:pt idx="39">
                  <c:v>15.79</c:v>
                </c:pt>
                <c:pt idx="40">
                  <c:v>20.550000000000004</c:v>
                </c:pt>
                <c:pt idx="41">
                  <c:v>18.5</c:v>
                </c:pt>
                <c:pt idx="42">
                  <c:v>14.69</c:v>
                </c:pt>
                <c:pt idx="43">
                  <c:v>15.620000000000001</c:v>
                </c:pt>
                <c:pt idx="44">
                  <c:v>16.309999999999999</c:v>
                </c:pt>
                <c:pt idx="45">
                  <c:v>21.72</c:v>
                </c:pt>
                <c:pt idx="46">
                  <c:v>17.059999999999999</c:v>
                </c:pt>
                <c:pt idx="47">
                  <c:v>25.16</c:v>
                </c:pt>
                <c:pt idx="48">
                  <c:v>18.25</c:v>
                </c:pt>
                <c:pt idx="49">
                  <c:v>24.689999999999998</c:v>
                </c:pt>
                <c:pt idx="50">
                  <c:v>15.100000000000001</c:v>
                </c:pt>
                <c:pt idx="51">
                  <c:v>15.819999999999999</c:v>
                </c:pt>
                <c:pt idx="52">
                  <c:v>12.090020000000001</c:v>
                </c:pt>
                <c:pt idx="53">
                  <c:v>17.05</c:v>
                </c:pt>
                <c:pt idx="54">
                  <c:v>20.630000000000003</c:v>
                </c:pt>
                <c:pt idx="55">
                  <c:v>16.340009999999996</c:v>
                </c:pt>
                <c:pt idx="56">
                  <c:v>20.790000000000003</c:v>
                </c:pt>
                <c:pt idx="58">
                  <c:v>13.330000000000002</c:v>
                </c:pt>
                <c:pt idx="59">
                  <c:v>18.96</c:v>
                </c:pt>
                <c:pt idx="60">
                  <c:v>14.530000000000001</c:v>
                </c:pt>
                <c:pt idx="61">
                  <c:v>18.43</c:v>
                </c:pt>
                <c:pt idx="62">
                  <c:v>12.770020000000001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219456"/>
        <c:axId val="89189760"/>
      </c:barChart>
      <c:catAx>
        <c:axId val="91219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7856284631087798"/>
              <c:y val="0.9282401374955038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89189760"/>
        <c:crosses val="autoZero"/>
        <c:auto val="1"/>
        <c:lblAlgn val="ctr"/>
        <c:lblOffset val="100"/>
        <c:tickLblSkip val="1"/>
        <c:noMultiLvlLbl val="0"/>
      </c:catAx>
      <c:valAx>
        <c:axId val="891897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Inches</a:t>
                </a:r>
              </a:p>
            </c:rich>
          </c:tx>
          <c:layout>
            <c:manualLayout>
              <c:xMode val="edge"/>
              <c:yMode val="edge"/>
              <c:x val="1.2200435729847503E-2"/>
              <c:y val="0.4444009219659728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91219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 Precipitation for Boulder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Boulder!$A$3:$A$65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cat>
          <c:val>
            <c:numRef>
              <c:f>Boulder!$AG$3:$AG$65</c:f>
              <c:numCache>
                <c:formatCode>0.00</c:formatCode>
                <c:ptCount val="63"/>
                <c:pt idx="0">
                  <c:v>14.160000000000004</c:v>
                </c:pt>
                <c:pt idx="1">
                  <c:v>27.41</c:v>
                </c:pt>
                <c:pt idx="2">
                  <c:v>17.150000000000002</c:v>
                </c:pt>
                <c:pt idx="3">
                  <c:v>16.010000000000002</c:v>
                </c:pt>
                <c:pt idx="5">
                  <c:v>15.250000000000002</c:v>
                </c:pt>
                <c:pt idx="6">
                  <c:v>18.45</c:v>
                </c:pt>
                <c:pt idx="7">
                  <c:v>27.43</c:v>
                </c:pt>
                <c:pt idx="8">
                  <c:v>19.279999999999998</c:v>
                </c:pt>
                <c:pt idx="9">
                  <c:v>18.849999999999998</c:v>
                </c:pt>
                <c:pt idx="10">
                  <c:v>15.299999999999997</c:v>
                </c:pt>
                <c:pt idx="11">
                  <c:v>22.39</c:v>
                </c:pt>
                <c:pt idx="12">
                  <c:v>12.77</c:v>
                </c:pt>
                <c:pt idx="13">
                  <c:v>16.949999999999996</c:v>
                </c:pt>
                <c:pt idx="14">
                  <c:v>11.469999999999999</c:v>
                </c:pt>
                <c:pt idx="15">
                  <c:v>20.100000000000005</c:v>
                </c:pt>
                <c:pt idx="16">
                  <c:v>11.129999999999999</c:v>
                </c:pt>
                <c:pt idx="17">
                  <c:v>24.89</c:v>
                </c:pt>
                <c:pt idx="18">
                  <c:v>16.189999999999998</c:v>
                </c:pt>
                <c:pt idx="19">
                  <c:v>27.520000000000003</c:v>
                </c:pt>
                <c:pt idx="20">
                  <c:v>16.649999999999999</c:v>
                </c:pt>
                <c:pt idx="21">
                  <c:v>18.689999999999998</c:v>
                </c:pt>
                <c:pt idx="22">
                  <c:v>18.43</c:v>
                </c:pt>
                <c:pt idx="23">
                  <c:v>20.21</c:v>
                </c:pt>
                <c:pt idx="24">
                  <c:v>15.110009999999999</c:v>
                </c:pt>
                <c:pt idx="25">
                  <c:v>18.240000000000002</c:v>
                </c:pt>
                <c:pt idx="26">
                  <c:v>14.66</c:v>
                </c:pt>
                <c:pt idx="27">
                  <c:v>13.49</c:v>
                </c:pt>
                <c:pt idx="31">
                  <c:v>16.91</c:v>
                </c:pt>
                <c:pt idx="33">
                  <c:v>24.51</c:v>
                </c:pt>
                <c:pt idx="34">
                  <c:v>18.540000000000003</c:v>
                </c:pt>
                <c:pt idx="35">
                  <c:v>17.439999999999998</c:v>
                </c:pt>
                <c:pt idx="36">
                  <c:v>21.35</c:v>
                </c:pt>
                <c:pt idx="37">
                  <c:v>25.819999999999997</c:v>
                </c:pt>
                <c:pt idx="38">
                  <c:v>16.95</c:v>
                </c:pt>
                <c:pt idx="41">
                  <c:v>21.17</c:v>
                </c:pt>
                <c:pt idx="42">
                  <c:v>17.380009999999999</c:v>
                </c:pt>
                <c:pt idx="44">
                  <c:v>16.79</c:v>
                </c:pt>
                <c:pt idx="45">
                  <c:v>29.430000000000003</c:v>
                </c:pt>
                <c:pt idx="46">
                  <c:v>21.680000000000003</c:v>
                </c:pt>
                <c:pt idx="50">
                  <c:v>15.809999999999999</c:v>
                </c:pt>
                <c:pt idx="51">
                  <c:v>18.2</c:v>
                </c:pt>
                <c:pt idx="52">
                  <c:v>13.879999999999997</c:v>
                </c:pt>
                <c:pt idx="53">
                  <c:v>22.02</c:v>
                </c:pt>
                <c:pt idx="54">
                  <c:v>27.169999999999998</c:v>
                </c:pt>
                <c:pt idx="55">
                  <c:v>17.419999999999998</c:v>
                </c:pt>
                <c:pt idx="56">
                  <c:v>19.309999999999999</c:v>
                </c:pt>
                <c:pt idx="57">
                  <c:v>17.230000000000004</c:v>
                </c:pt>
                <c:pt idx="58">
                  <c:v>17.020000000000003</c:v>
                </c:pt>
                <c:pt idx="59">
                  <c:v>22.190000000000005</c:v>
                </c:pt>
                <c:pt idx="60">
                  <c:v>20.309999999999999</c:v>
                </c:pt>
                <c:pt idx="61">
                  <c:v>22.29</c:v>
                </c:pt>
                <c:pt idx="62">
                  <c:v>15.649999999999997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214336"/>
        <c:axId val="89192064"/>
      </c:barChart>
      <c:catAx>
        <c:axId val="91214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7861874501671647"/>
              <c:y val="0.9287824034590136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89192064"/>
        <c:crosses val="autoZero"/>
        <c:auto val="1"/>
        <c:lblAlgn val="ctr"/>
        <c:lblOffset val="100"/>
        <c:tickLblSkip val="1"/>
        <c:noMultiLvlLbl val="0"/>
      </c:catAx>
      <c:valAx>
        <c:axId val="891920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Inches</a:t>
                </a:r>
              </a:p>
            </c:rich>
          </c:tx>
          <c:layout>
            <c:manualLayout>
              <c:xMode val="edge"/>
              <c:yMode val="edge"/>
              <c:x val="1.3906996957844409E-2"/>
              <c:y val="0.44830533462914118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91214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 Precipitation for Byers 5 ENE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'Byers 5 ENE'!$A$3:$A$65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cat>
          <c:val>
            <c:numRef>
              <c:f>'Byers 5 ENE'!$AG$3:$AG$65</c:f>
              <c:numCache>
                <c:formatCode>0.00</c:formatCode>
                <c:ptCount val="63"/>
                <c:pt idx="0">
                  <c:v>0</c:v>
                </c:pt>
                <c:pt idx="2">
                  <c:v>12.83001</c:v>
                </c:pt>
                <c:pt idx="3">
                  <c:v>11.32</c:v>
                </c:pt>
                <c:pt idx="4">
                  <c:v>6.31</c:v>
                </c:pt>
                <c:pt idx="5">
                  <c:v>11.469999999999999</c:v>
                </c:pt>
                <c:pt idx="6">
                  <c:v>9.1800000000000015</c:v>
                </c:pt>
                <c:pt idx="7">
                  <c:v>19.710000000000004</c:v>
                </c:pt>
                <c:pt idx="8">
                  <c:v>16.28</c:v>
                </c:pt>
                <c:pt idx="9">
                  <c:v>15.909999999999998</c:v>
                </c:pt>
                <c:pt idx="10">
                  <c:v>13.090000000000002</c:v>
                </c:pt>
                <c:pt idx="12">
                  <c:v>13.110000000000001</c:v>
                </c:pt>
                <c:pt idx="13">
                  <c:v>15.180000000000001</c:v>
                </c:pt>
                <c:pt idx="15">
                  <c:v>20.580009999999994</c:v>
                </c:pt>
                <c:pt idx="16">
                  <c:v>15.790000000000001</c:v>
                </c:pt>
                <c:pt idx="17">
                  <c:v>23.650000000000006</c:v>
                </c:pt>
                <c:pt idx="18">
                  <c:v>11.499999999999998</c:v>
                </c:pt>
                <c:pt idx="19">
                  <c:v>23.759999999999998</c:v>
                </c:pt>
                <c:pt idx="20">
                  <c:v>12.15</c:v>
                </c:pt>
                <c:pt idx="21">
                  <c:v>11.35</c:v>
                </c:pt>
                <c:pt idx="22">
                  <c:v>18.150000000000002</c:v>
                </c:pt>
                <c:pt idx="23">
                  <c:v>18.680009999999999</c:v>
                </c:pt>
                <c:pt idx="24">
                  <c:v>13.19</c:v>
                </c:pt>
                <c:pt idx="25">
                  <c:v>13.700000000000001</c:v>
                </c:pt>
                <c:pt idx="26">
                  <c:v>13.689999999999998</c:v>
                </c:pt>
                <c:pt idx="27">
                  <c:v>12.6</c:v>
                </c:pt>
                <c:pt idx="28">
                  <c:v>12.240000000000002</c:v>
                </c:pt>
                <c:pt idx="29">
                  <c:v>16.64</c:v>
                </c:pt>
                <c:pt idx="30">
                  <c:v>13.23001</c:v>
                </c:pt>
                <c:pt idx="31">
                  <c:v>15.429999999999998</c:v>
                </c:pt>
                <c:pt idx="32">
                  <c:v>16.190000000000001</c:v>
                </c:pt>
                <c:pt idx="33">
                  <c:v>19.080010000000001</c:v>
                </c:pt>
                <c:pt idx="34">
                  <c:v>18.529999999999998</c:v>
                </c:pt>
                <c:pt idx="35">
                  <c:v>17.569999999999997</c:v>
                </c:pt>
                <c:pt idx="36">
                  <c:v>14.070000000000002</c:v>
                </c:pt>
                <c:pt idx="37">
                  <c:v>16.78</c:v>
                </c:pt>
                <c:pt idx="38">
                  <c:v>11.8</c:v>
                </c:pt>
                <c:pt idx="39">
                  <c:v>12.139999999999997</c:v>
                </c:pt>
                <c:pt idx="40">
                  <c:v>13.84</c:v>
                </c:pt>
                <c:pt idx="41">
                  <c:v>17.830000000000002</c:v>
                </c:pt>
                <c:pt idx="42">
                  <c:v>15.22</c:v>
                </c:pt>
                <c:pt idx="43">
                  <c:v>16.969999999999995</c:v>
                </c:pt>
                <c:pt idx="44">
                  <c:v>11.12</c:v>
                </c:pt>
                <c:pt idx="45">
                  <c:v>18.299999999999997</c:v>
                </c:pt>
                <c:pt idx="46">
                  <c:v>17.090000000000003</c:v>
                </c:pt>
                <c:pt idx="47">
                  <c:v>19.439999999999998</c:v>
                </c:pt>
                <c:pt idx="48">
                  <c:v>12.400000000000002</c:v>
                </c:pt>
                <c:pt idx="49">
                  <c:v>16.939999999999998</c:v>
                </c:pt>
                <c:pt idx="50">
                  <c:v>17.169999999999998</c:v>
                </c:pt>
                <c:pt idx="51">
                  <c:v>17.690000000000001</c:v>
                </c:pt>
                <c:pt idx="52">
                  <c:v>7.6800000000000006</c:v>
                </c:pt>
                <c:pt idx="53">
                  <c:v>13.91</c:v>
                </c:pt>
                <c:pt idx="54">
                  <c:v>15.819999999999999</c:v>
                </c:pt>
                <c:pt idx="55">
                  <c:v>17.28</c:v>
                </c:pt>
                <c:pt idx="57">
                  <c:v>17.329999999999995</c:v>
                </c:pt>
                <c:pt idx="58">
                  <c:v>13.889999999999999</c:v>
                </c:pt>
                <c:pt idx="59">
                  <c:v>20.07</c:v>
                </c:pt>
                <c:pt idx="60">
                  <c:v>14.880000000000003</c:v>
                </c:pt>
                <c:pt idx="61">
                  <c:v>14.520000000000001</c:v>
                </c:pt>
                <c:pt idx="62">
                  <c:v>11.64001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217408"/>
        <c:axId val="89571328"/>
      </c:barChart>
      <c:catAx>
        <c:axId val="91217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7762967210373086"/>
              <c:y val="0.9323114258958836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89571328"/>
        <c:crosses val="autoZero"/>
        <c:auto val="1"/>
        <c:lblAlgn val="ctr"/>
        <c:lblOffset val="100"/>
        <c:tickLblSkip val="1"/>
        <c:noMultiLvlLbl val="0"/>
      </c:catAx>
      <c:valAx>
        <c:axId val="895713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Inches</a:t>
                </a:r>
              </a:p>
            </c:rich>
          </c:tx>
          <c:layout>
            <c:manualLayout>
              <c:xMode val="edge"/>
              <c:yMode val="edge"/>
              <c:x val="8.6692674469007365E-3"/>
              <c:y val="0.4483097904219257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91217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 Precipitation for Cheesman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Cheesman!$A$3:$A$65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cat>
          <c:val>
            <c:numRef>
              <c:f>Cheesman!$AG$3:$AG$65</c:f>
              <c:numCache>
                <c:formatCode>0.00</c:formatCode>
                <c:ptCount val="63"/>
                <c:pt idx="0">
                  <c:v>14.309999999999999</c:v>
                </c:pt>
                <c:pt idx="1">
                  <c:v>15.34</c:v>
                </c:pt>
                <c:pt idx="2">
                  <c:v>12.86002</c:v>
                </c:pt>
                <c:pt idx="3">
                  <c:v>14.57001</c:v>
                </c:pt>
                <c:pt idx="4">
                  <c:v>13.089999999999998</c:v>
                </c:pt>
                <c:pt idx="5">
                  <c:v>17.660000000000004</c:v>
                </c:pt>
                <c:pt idx="6">
                  <c:v>11.329999999999998</c:v>
                </c:pt>
                <c:pt idx="7">
                  <c:v>21.43</c:v>
                </c:pt>
                <c:pt idx="8">
                  <c:v>13.219999999999999</c:v>
                </c:pt>
                <c:pt idx="9">
                  <c:v>15.620000000000001</c:v>
                </c:pt>
                <c:pt idx="10">
                  <c:v>13.94</c:v>
                </c:pt>
                <c:pt idx="11">
                  <c:v>19.320000000000004</c:v>
                </c:pt>
                <c:pt idx="12">
                  <c:v>10</c:v>
                </c:pt>
                <c:pt idx="13">
                  <c:v>16.290009999999999</c:v>
                </c:pt>
                <c:pt idx="14">
                  <c:v>12.05</c:v>
                </c:pt>
                <c:pt idx="15">
                  <c:v>17.590000000000003</c:v>
                </c:pt>
                <c:pt idx="16">
                  <c:v>14.540000000000001</c:v>
                </c:pt>
                <c:pt idx="17">
                  <c:v>18.810000000000002</c:v>
                </c:pt>
                <c:pt idx="18">
                  <c:v>14.719999999999999</c:v>
                </c:pt>
                <c:pt idx="19">
                  <c:v>24.299999999999997</c:v>
                </c:pt>
                <c:pt idx="20">
                  <c:v>18.839999999999996</c:v>
                </c:pt>
                <c:pt idx="21">
                  <c:v>16.98</c:v>
                </c:pt>
                <c:pt idx="22">
                  <c:v>17.309999999999999</c:v>
                </c:pt>
                <c:pt idx="23">
                  <c:v>19.990010000000002</c:v>
                </c:pt>
                <c:pt idx="24">
                  <c:v>14.91</c:v>
                </c:pt>
                <c:pt idx="25">
                  <c:v>15.51</c:v>
                </c:pt>
                <c:pt idx="26">
                  <c:v>16.59</c:v>
                </c:pt>
                <c:pt idx="27">
                  <c:v>16.05</c:v>
                </c:pt>
                <c:pt idx="28">
                  <c:v>12.749999999999998</c:v>
                </c:pt>
                <c:pt idx="30">
                  <c:v>13.689999999999998</c:v>
                </c:pt>
                <c:pt idx="32">
                  <c:v>23.610000000000003</c:v>
                </c:pt>
                <c:pt idx="33">
                  <c:v>18.86</c:v>
                </c:pt>
                <c:pt idx="34">
                  <c:v>21.36</c:v>
                </c:pt>
                <c:pt idx="35">
                  <c:v>16.79</c:v>
                </c:pt>
                <c:pt idx="36">
                  <c:v>15.65</c:v>
                </c:pt>
                <c:pt idx="37">
                  <c:v>19.869999999999997</c:v>
                </c:pt>
                <c:pt idx="38">
                  <c:v>14.89</c:v>
                </c:pt>
                <c:pt idx="39">
                  <c:v>13.390000000000002</c:v>
                </c:pt>
                <c:pt idx="40">
                  <c:v>21.25</c:v>
                </c:pt>
                <c:pt idx="41">
                  <c:v>18.95</c:v>
                </c:pt>
                <c:pt idx="42">
                  <c:v>17.88</c:v>
                </c:pt>
                <c:pt idx="43">
                  <c:v>13.629999999999999</c:v>
                </c:pt>
                <c:pt idx="44">
                  <c:v>16.940000000000001</c:v>
                </c:pt>
                <c:pt idx="45">
                  <c:v>19.3</c:v>
                </c:pt>
                <c:pt idx="46">
                  <c:v>14.39</c:v>
                </c:pt>
                <c:pt idx="47">
                  <c:v>20.459999999999997</c:v>
                </c:pt>
                <c:pt idx="49">
                  <c:v>17.07</c:v>
                </c:pt>
                <c:pt idx="50">
                  <c:v>16.29</c:v>
                </c:pt>
                <c:pt idx="53">
                  <c:v>11.949999999999998</c:v>
                </c:pt>
                <c:pt idx="54">
                  <c:v>18.439999999999998</c:v>
                </c:pt>
                <c:pt idx="55">
                  <c:v>14.639999999999999</c:v>
                </c:pt>
                <c:pt idx="56">
                  <c:v>19.25</c:v>
                </c:pt>
                <c:pt idx="57">
                  <c:v>17.79</c:v>
                </c:pt>
                <c:pt idx="58">
                  <c:v>12.349999999999998</c:v>
                </c:pt>
                <c:pt idx="59">
                  <c:v>20.22</c:v>
                </c:pt>
                <c:pt idx="60">
                  <c:v>12.45</c:v>
                </c:pt>
                <c:pt idx="61">
                  <c:v>11.59</c:v>
                </c:pt>
                <c:pt idx="62">
                  <c:v>11.739999999999998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367936"/>
        <c:axId val="89573632"/>
      </c:barChart>
      <c:catAx>
        <c:axId val="91367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8038262795275632"/>
              <c:y val="0.9252355576765030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89573632"/>
        <c:crosses val="autoZero"/>
        <c:auto val="1"/>
        <c:lblAlgn val="ctr"/>
        <c:lblOffset val="100"/>
        <c:tickLblSkip val="1"/>
        <c:noMultiLvlLbl val="0"/>
      </c:catAx>
      <c:valAx>
        <c:axId val="895736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Inches</a:t>
                </a:r>
              </a:p>
            </c:rich>
          </c:tx>
          <c:layout>
            <c:manualLayout>
              <c:xMode val="edge"/>
              <c:yMode val="edge"/>
              <c:x val="1.7361111111111122E-2"/>
              <c:y val="0.4446817253903868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91367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 Precipitation for Denver Stapleton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'Denver Stapleton'!$A$3:$A$65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cat>
          <c:val>
            <c:numRef>
              <c:f>'Denver Stapleton'!$AG$3:$AG$65</c:f>
              <c:numCache>
                <c:formatCode>0.00</c:formatCode>
                <c:ptCount val="63"/>
                <c:pt idx="0">
                  <c:v>13.93</c:v>
                </c:pt>
                <c:pt idx="1">
                  <c:v>19.430000000000003</c:v>
                </c:pt>
                <c:pt idx="2">
                  <c:v>13.43</c:v>
                </c:pt>
                <c:pt idx="3">
                  <c:v>14.229999999999999</c:v>
                </c:pt>
                <c:pt idx="4">
                  <c:v>7.51</c:v>
                </c:pt>
                <c:pt idx="5">
                  <c:v>16.05</c:v>
                </c:pt>
                <c:pt idx="6">
                  <c:v>13.72</c:v>
                </c:pt>
                <c:pt idx="7">
                  <c:v>21.58</c:v>
                </c:pt>
                <c:pt idx="8">
                  <c:v>18.8</c:v>
                </c:pt>
                <c:pt idx="9">
                  <c:v>16.54</c:v>
                </c:pt>
                <c:pt idx="10">
                  <c:v>14.980000000000002</c:v>
                </c:pt>
                <c:pt idx="11">
                  <c:v>19.009999999999998</c:v>
                </c:pt>
                <c:pt idx="12">
                  <c:v>8.4499999999999993</c:v>
                </c:pt>
                <c:pt idx="13">
                  <c:v>12.229999999999999</c:v>
                </c:pt>
                <c:pt idx="14">
                  <c:v>10.14</c:v>
                </c:pt>
                <c:pt idx="15">
                  <c:v>21.87</c:v>
                </c:pt>
                <c:pt idx="16">
                  <c:v>10.81</c:v>
                </c:pt>
                <c:pt idx="17">
                  <c:v>23.31</c:v>
                </c:pt>
                <c:pt idx="18">
                  <c:v>12.13</c:v>
                </c:pt>
                <c:pt idx="19">
                  <c:v>21.520000000000007</c:v>
                </c:pt>
                <c:pt idx="20">
                  <c:v>13.730000000000002</c:v>
                </c:pt>
                <c:pt idx="21">
                  <c:v>10.959999999999999</c:v>
                </c:pt>
                <c:pt idx="22">
                  <c:v>16.87</c:v>
                </c:pt>
                <c:pt idx="23">
                  <c:v>22.959999999999997</c:v>
                </c:pt>
                <c:pt idx="24">
                  <c:v>14.03</c:v>
                </c:pt>
                <c:pt idx="25">
                  <c:v>15.51</c:v>
                </c:pt>
                <c:pt idx="26">
                  <c:v>13.41</c:v>
                </c:pt>
                <c:pt idx="27">
                  <c:v>10.34</c:v>
                </c:pt>
                <c:pt idx="28">
                  <c:v>11.700000000000001</c:v>
                </c:pt>
                <c:pt idx="29">
                  <c:v>20.36</c:v>
                </c:pt>
                <c:pt idx="30">
                  <c:v>13.67</c:v>
                </c:pt>
                <c:pt idx="31">
                  <c:v>12.590000000000002</c:v>
                </c:pt>
                <c:pt idx="32">
                  <c:v>14.45</c:v>
                </c:pt>
                <c:pt idx="33">
                  <c:v>20.189999999999998</c:v>
                </c:pt>
                <c:pt idx="34">
                  <c:v>16.490000000000002</c:v>
                </c:pt>
                <c:pt idx="35">
                  <c:v>16.309999999999999</c:v>
                </c:pt>
                <c:pt idx="36">
                  <c:v>12.09</c:v>
                </c:pt>
                <c:pt idx="37">
                  <c:v>20.03</c:v>
                </c:pt>
                <c:pt idx="38">
                  <c:v>14.96</c:v>
                </c:pt>
                <c:pt idx="39">
                  <c:v>15.470000000000002</c:v>
                </c:pt>
                <c:pt idx="40">
                  <c:v>16.689999999999998</c:v>
                </c:pt>
                <c:pt idx="41">
                  <c:v>20.320000000000004</c:v>
                </c:pt>
                <c:pt idx="42">
                  <c:v>15.68</c:v>
                </c:pt>
                <c:pt idx="43">
                  <c:v>14.78</c:v>
                </c:pt>
                <c:pt idx="44">
                  <c:v>11</c:v>
                </c:pt>
                <c:pt idx="46">
                  <c:v>12.520000000000001</c:v>
                </c:pt>
                <c:pt idx="47">
                  <c:v>23.84</c:v>
                </c:pt>
                <c:pt idx="49">
                  <c:v>18.830000000000002</c:v>
                </c:pt>
                <c:pt idx="50">
                  <c:v>13.86</c:v>
                </c:pt>
                <c:pt idx="51">
                  <c:v>15.809999999999999</c:v>
                </c:pt>
                <c:pt idx="52">
                  <c:v>8.4900100000000016</c:v>
                </c:pt>
                <c:pt idx="53">
                  <c:v>16.07001</c:v>
                </c:pt>
                <c:pt idx="54">
                  <c:v>17.16</c:v>
                </c:pt>
                <c:pt idx="55">
                  <c:v>14.55</c:v>
                </c:pt>
                <c:pt idx="56">
                  <c:v>12.650000000000002</c:v>
                </c:pt>
                <c:pt idx="57">
                  <c:v>17.45</c:v>
                </c:pt>
                <c:pt idx="58">
                  <c:v>10.83</c:v>
                </c:pt>
                <c:pt idx="60">
                  <c:v>11.750000000000002</c:v>
                </c:pt>
                <c:pt idx="61">
                  <c:v>18.880000000000003</c:v>
                </c:pt>
                <c:pt idx="62">
                  <c:v>9.5700099999999999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481600"/>
        <c:axId val="89575936"/>
      </c:barChart>
      <c:catAx>
        <c:axId val="91481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8033140766020438"/>
              <c:y val="0.9325217522034093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89575936"/>
        <c:crosses val="autoZero"/>
        <c:auto val="1"/>
        <c:lblAlgn val="ctr"/>
        <c:lblOffset val="100"/>
        <c:tickLblSkip val="1"/>
        <c:noMultiLvlLbl val="0"/>
      </c:catAx>
      <c:valAx>
        <c:axId val="895759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Inches</a:t>
                </a:r>
              </a:p>
            </c:rich>
          </c:tx>
          <c:layout>
            <c:manualLayout>
              <c:xMode val="edge"/>
              <c:yMode val="edge"/>
              <c:x val="1.0443864229765029E-2"/>
              <c:y val="0.44490206027349227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91481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 Precipitation for Estes Park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'Estes Park'!$A$3:$A$65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cat>
          <c:val>
            <c:numRef>
              <c:f>'Estes Park'!$AG$3:$AG$65</c:f>
              <c:numCache>
                <c:formatCode>0.00</c:formatCode>
                <c:ptCount val="63"/>
                <c:pt idx="0">
                  <c:v>10.770000000000001</c:v>
                </c:pt>
                <c:pt idx="1">
                  <c:v>18.96</c:v>
                </c:pt>
                <c:pt idx="2">
                  <c:v>9.7000000000000011</c:v>
                </c:pt>
                <c:pt idx="3">
                  <c:v>13.389999999999999</c:v>
                </c:pt>
                <c:pt idx="4">
                  <c:v>9.89</c:v>
                </c:pt>
                <c:pt idx="5">
                  <c:v>13.71</c:v>
                </c:pt>
                <c:pt idx="6">
                  <c:v>12.780000000000001</c:v>
                </c:pt>
                <c:pt idx="7">
                  <c:v>18.330000000000002</c:v>
                </c:pt>
                <c:pt idx="8">
                  <c:v>14.000000000000002</c:v>
                </c:pt>
                <c:pt idx="9">
                  <c:v>14.690009999999999</c:v>
                </c:pt>
                <c:pt idx="10">
                  <c:v>10.770000000000001</c:v>
                </c:pt>
                <c:pt idx="11">
                  <c:v>21.39</c:v>
                </c:pt>
                <c:pt idx="12">
                  <c:v>11.489999999999998</c:v>
                </c:pt>
                <c:pt idx="13">
                  <c:v>15.920000000000002</c:v>
                </c:pt>
                <c:pt idx="14">
                  <c:v>11.850000000000001</c:v>
                </c:pt>
                <c:pt idx="15">
                  <c:v>15.56</c:v>
                </c:pt>
                <c:pt idx="16">
                  <c:v>11.119999999999997</c:v>
                </c:pt>
                <c:pt idx="17">
                  <c:v>17.770000000000003</c:v>
                </c:pt>
                <c:pt idx="18">
                  <c:v>9.6799999999999979</c:v>
                </c:pt>
                <c:pt idx="19">
                  <c:v>20.11</c:v>
                </c:pt>
                <c:pt idx="20">
                  <c:v>13.3</c:v>
                </c:pt>
                <c:pt idx="21">
                  <c:v>13.53</c:v>
                </c:pt>
                <c:pt idx="22">
                  <c:v>11.700000000000003</c:v>
                </c:pt>
                <c:pt idx="24">
                  <c:v>11.86</c:v>
                </c:pt>
                <c:pt idx="26">
                  <c:v>16.36</c:v>
                </c:pt>
                <c:pt idx="27">
                  <c:v>9.34</c:v>
                </c:pt>
                <c:pt idx="30">
                  <c:v>13.280000000000001</c:v>
                </c:pt>
                <c:pt idx="31">
                  <c:v>15.119999999999997</c:v>
                </c:pt>
                <c:pt idx="32">
                  <c:v>17.21</c:v>
                </c:pt>
                <c:pt idx="33">
                  <c:v>17.069999999999997</c:v>
                </c:pt>
                <c:pt idx="34">
                  <c:v>17.470000000000002</c:v>
                </c:pt>
                <c:pt idx="39">
                  <c:v>13.089999999999998</c:v>
                </c:pt>
                <c:pt idx="40">
                  <c:v>17.32</c:v>
                </c:pt>
                <c:pt idx="41">
                  <c:v>13.3</c:v>
                </c:pt>
                <c:pt idx="42">
                  <c:v>15.21</c:v>
                </c:pt>
                <c:pt idx="43">
                  <c:v>13.99</c:v>
                </c:pt>
                <c:pt idx="44">
                  <c:v>12.950000000000001</c:v>
                </c:pt>
                <c:pt idx="45">
                  <c:v>20.940000000000008</c:v>
                </c:pt>
                <c:pt idx="46">
                  <c:v>16.899999999999999</c:v>
                </c:pt>
                <c:pt idx="47">
                  <c:v>20.93</c:v>
                </c:pt>
                <c:pt idx="48">
                  <c:v>17.48</c:v>
                </c:pt>
                <c:pt idx="49">
                  <c:v>20.81</c:v>
                </c:pt>
                <c:pt idx="50">
                  <c:v>14.780000000000001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855360"/>
        <c:axId val="89578240"/>
      </c:barChart>
      <c:catAx>
        <c:axId val="91855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8092608015344268"/>
              <c:y val="0.9256112583916963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89578240"/>
        <c:crosses val="autoZero"/>
        <c:auto val="1"/>
        <c:lblAlgn val="ctr"/>
        <c:lblOffset val="100"/>
        <c:tickLblSkip val="1"/>
        <c:noMultiLvlLbl val="0"/>
      </c:catAx>
      <c:valAx>
        <c:axId val="895782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Inches</a:t>
                </a:r>
              </a:p>
            </c:rich>
          </c:tx>
          <c:layout>
            <c:manualLayout>
              <c:xMode val="edge"/>
              <c:yMode val="edge"/>
              <c:x val="9.6153846153846281E-3"/>
              <c:y val="0.4516598741740198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91855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 Precipitation for Estes Park 1 SSE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'Estes Park 1 SSE'!$A$3:$A$65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cat>
          <c:val>
            <c:numRef>
              <c:f>'Estes Park 1 SSE'!$AG$3:$AG$65</c:f>
              <c:numCache>
                <c:formatCode>0.00</c:formatCode>
                <c:ptCount val="63"/>
                <c:pt idx="0">
                  <c:v>0</c:v>
                </c:pt>
                <c:pt idx="52">
                  <c:v>11.71</c:v>
                </c:pt>
                <c:pt idx="53">
                  <c:v>17.7</c:v>
                </c:pt>
                <c:pt idx="54">
                  <c:v>24.520000000000003</c:v>
                </c:pt>
                <c:pt idx="55">
                  <c:v>16.049999999999997</c:v>
                </c:pt>
                <c:pt idx="56">
                  <c:v>18.900000000000002</c:v>
                </c:pt>
                <c:pt idx="57">
                  <c:v>17.570000000000004</c:v>
                </c:pt>
                <c:pt idx="58">
                  <c:v>14.49</c:v>
                </c:pt>
                <c:pt idx="59">
                  <c:v>17.220000000000002</c:v>
                </c:pt>
                <c:pt idx="60">
                  <c:v>18.179999999999996</c:v>
                </c:pt>
                <c:pt idx="61">
                  <c:v>18.420000000000002</c:v>
                </c:pt>
                <c:pt idx="62">
                  <c:v>13.530000000000003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620864"/>
        <c:axId val="91546752"/>
      </c:barChart>
      <c:catAx>
        <c:axId val="91620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7864651684164494"/>
              <c:y val="0.9287824034590136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1546752"/>
        <c:crosses val="autoZero"/>
        <c:auto val="1"/>
        <c:lblAlgn val="ctr"/>
        <c:lblOffset val="100"/>
        <c:tickLblSkip val="1"/>
        <c:noMultiLvlLbl val="0"/>
      </c:catAx>
      <c:valAx>
        <c:axId val="915467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Inches</a:t>
                </a:r>
              </a:p>
            </c:rich>
          </c:tx>
          <c:layout>
            <c:manualLayout>
              <c:xMode val="edge"/>
              <c:yMode val="edge"/>
              <c:x val="8.6805555555555646E-3"/>
              <c:y val="0.4434859874253753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916208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 Precipitation for Fort Collins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'Fort Collins'!$A$3:$A$65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cat>
          <c:val>
            <c:numRef>
              <c:f>'Fort Collins'!$AG$3:$AG$65</c:f>
              <c:numCache>
                <c:formatCode>0.00</c:formatCode>
                <c:ptCount val="63"/>
                <c:pt idx="0">
                  <c:v>12.700000000000001</c:v>
                </c:pt>
                <c:pt idx="1">
                  <c:v>22.240000000000002</c:v>
                </c:pt>
                <c:pt idx="2">
                  <c:v>12.74001</c:v>
                </c:pt>
                <c:pt idx="3">
                  <c:v>11.42</c:v>
                </c:pt>
                <c:pt idx="4">
                  <c:v>7.9799999999999995</c:v>
                </c:pt>
                <c:pt idx="5">
                  <c:v>12.97</c:v>
                </c:pt>
                <c:pt idx="6">
                  <c:v>12.19</c:v>
                </c:pt>
                <c:pt idx="7">
                  <c:v>19.560009999999998</c:v>
                </c:pt>
                <c:pt idx="8">
                  <c:v>17.440000000000001</c:v>
                </c:pt>
                <c:pt idx="9">
                  <c:v>14.670010000000001</c:v>
                </c:pt>
                <c:pt idx="10">
                  <c:v>10.01</c:v>
                </c:pt>
                <c:pt idx="12">
                  <c:v>13.2</c:v>
                </c:pt>
                <c:pt idx="13">
                  <c:v>12</c:v>
                </c:pt>
                <c:pt idx="14">
                  <c:v>8.07</c:v>
                </c:pt>
                <c:pt idx="15">
                  <c:v>16.169999999999998</c:v>
                </c:pt>
                <c:pt idx="16">
                  <c:v>7.34</c:v>
                </c:pt>
                <c:pt idx="17">
                  <c:v>21.29</c:v>
                </c:pt>
                <c:pt idx="18">
                  <c:v>13.31</c:v>
                </c:pt>
                <c:pt idx="19">
                  <c:v>17.71</c:v>
                </c:pt>
                <c:pt idx="21">
                  <c:v>13.979999999999999</c:v>
                </c:pt>
                <c:pt idx="22">
                  <c:v>9.9099999999999984</c:v>
                </c:pt>
                <c:pt idx="24">
                  <c:v>11.620000000000001</c:v>
                </c:pt>
                <c:pt idx="25">
                  <c:v>17.07</c:v>
                </c:pt>
                <c:pt idx="26">
                  <c:v>10.56</c:v>
                </c:pt>
                <c:pt idx="27">
                  <c:v>12.13</c:v>
                </c:pt>
                <c:pt idx="28">
                  <c:v>14.870000000000001</c:v>
                </c:pt>
                <c:pt idx="29">
                  <c:v>22.07</c:v>
                </c:pt>
                <c:pt idx="30">
                  <c:v>14.569999999999999</c:v>
                </c:pt>
                <c:pt idx="31">
                  <c:v>14.06</c:v>
                </c:pt>
                <c:pt idx="32">
                  <c:v>21.029999999999998</c:v>
                </c:pt>
                <c:pt idx="33">
                  <c:v>19.450000000000003</c:v>
                </c:pt>
                <c:pt idx="34">
                  <c:v>16.03</c:v>
                </c:pt>
                <c:pt idx="35">
                  <c:v>16.37</c:v>
                </c:pt>
                <c:pt idx="36">
                  <c:v>12.399999999999999</c:v>
                </c:pt>
                <c:pt idx="37">
                  <c:v>14.8</c:v>
                </c:pt>
                <c:pt idx="38">
                  <c:v>15.39</c:v>
                </c:pt>
                <c:pt idx="39">
                  <c:v>12.850000000000001</c:v>
                </c:pt>
                <c:pt idx="40">
                  <c:v>17.27</c:v>
                </c:pt>
                <c:pt idx="41">
                  <c:v>14.13</c:v>
                </c:pt>
                <c:pt idx="42">
                  <c:v>20.680010000000003</c:v>
                </c:pt>
                <c:pt idx="43">
                  <c:v>17.34</c:v>
                </c:pt>
                <c:pt idx="44">
                  <c:v>13.43</c:v>
                </c:pt>
                <c:pt idx="45">
                  <c:v>20.16</c:v>
                </c:pt>
                <c:pt idx="46">
                  <c:v>14.690000000000001</c:v>
                </c:pt>
                <c:pt idx="47">
                  <c:v>25.24</c:v>
                </c:pt>
                <c:pt idx="48">
                  <c:v>16.510000000000002</c:v>
                </c:pt>
                <c:pt idx="49">
                  <c:v>20.68</c:v>
                </c:pt>
                <c:pt idx="50">
                  <c:v>11.28</c:v>
                </c:pt>
                <c:pt idx="51">
                  <c:v>12.280000000000001</c:v>
                </c:pt>
                <c:pt idx="52">
                  <c:v>9.2200000000000006</c:v>
                </c:pt>
                <c:pt idx="53">
                  <c:v>18.22</c:v>
                </c:pt>
                <c:pt idx="54">
                  <c:v>18.170000000000002</c:v>
                </c:pt>
                <c:pt idx="55">
                  <c:v>16.2</c:v>
                </c:pt>
                <c:pt idx="56">
                  <c:v>11.280000000000001</c:v>
                </c:pt>
                <c:pt idx="57">
                  <c:v>13.66</c:v>
                </c:pt>
                <c:pt idx="58">
                  <c:v>13.27</c:v>
                </c:pt>
                <c:pt idx="59">
                  <c:v>21.88</c:v>
                </c:pt>
                <c:pt idx="60">
                  <c:v>13.93</c:v>
                </c:pt>
                <c:pt idx="61">
                  <c:v>17.79</c:v>
                </c:pt>
                <c:pt idx="62">
                  <c:v>10.55001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914752"/>
        <c:axId val="91549056"/>
      </c:barChart>
      <c:catAx>
        <c:axId val="91914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7939025803592727"/>
              <c:y val="0.9357039319965672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1549056"/>
        <c:crosses val="autoZero"/>
        <c:auto val="1"/>
        <c:lblAlgn val="ctr"/>
        <c:lblOffset val="100"/>
        <c:tickLblSkip val="1"/>
        <c:noMultiLvlLbl val="0"/>
      </c:catAx>
      <c:valAx>
        <c:axId val="915490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Inches</a:t>
                </a:r>
              </a:p>
            </c:rich>
          </c:tx>
          <c:layout>
            <c:manualLayout>
              <c:xMode val="edge"/>
              <c:yMode val="edge"/>
              <c:x val="1.3852813852813858E-2"/>
              <c:y val="0.44771816410776827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91914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</xdr:row>
      <xdr:rowOff>0</xdr:rowOff>
    </xdr:from>
    <xdr:to>
      <xdr:col>27</xdr:col>
      <xdr:colOff>19050</xdr:colOff>
      <xdr:row>21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609599</xdr:colOff>
      <xdr:row>2</xdr:row>
      <xdr:rowOff>0</xdr:rowOff>
    </xdr:from>
    <xdr:to>
      <xdr:col>27</xdr:col>
      <xdr:colOff>9524</xdr:colOff>
      <xdr:row>21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2</xdr:row>
      <xdr:rowOff>0</xdr:rowOff>
    </xdr:from>
    <xdr:to>
      <xdr:col>27</xdr:col>
      <xdr:colOff>0</xdr:colOff>
      <xdr:row>21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609599</xdr:colOff>
      <xdr:row>2</xdr:row>
      <xdr:rowOff>9525</xdr:rowOff>
    </xdr:from>
    <xdr:to>
      <xdr:col>27</xdr:col>
      <xdr:colOff>9524</xdr:colOff>
      <xdr:row>21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600075</xdr:colOff>
      <xdr:row>2</xdr:row>
      <xdr:rowOff>19050</xdr:rowOff>
    </xdr:from>
    <xdr:to>
      <xdr:col>26</xdr:col>
      <xdr:colOff>600075</xdr:colOff>
      <xdr:row>21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</xdr:row>
      <xdr:rowOff>200024</xdr:rowOff>
    </xdr:from>
    <xdr:to>
      <xdr:col>27</xdr:col>
      <xdr:colOff>19050</xdr:colOff>
      <xdr:row>20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9524</xdr:colOff>
      <xdr:row>2</xdr:row>
      <xdr:rowOff>9524</xdr:rowOff>
    </xdr:from>
    <xdr:to>
      <xdr:col>26</xdr:col>
      <xdr:colOff>609599</xdr:colOff>
      <xdr:row>20</xdr:row>
      <xdr:rowOff>200024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609599</xdr:colOff>
      <xdr:row>2</xdr:row>
      <xdr:rowOff>9524</xdr:rowOff>
    </xdr:from>
    <xdr:to>
      <xdr:col>26</xdr:col>
      <xdr:colOff>600074</xdr:colOff>
      <xdr:row>20</xdr:row>
      <xdr:rowOff>200024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2</xdr:row>
      <xdr:rowOff>0</xdr:rowOff>
    </xdr:from>
    <xdr:to>
      <xdr:col>27</xdr:col>
      <xdr:colOff>0</xdr:colOff>
      <xdr:row>21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609599</xdr:colOff>
      <xdr:row>2</xdr:row>
      <xdr:rowOff>9524</xdr:rowOff>
    </xdr:from>
    <xdr:to>
      <xdr:col>26</xdr:col>
      <xdr:colOff>600074</xdr:colOff>
      <xdr:row>20</xdr:row>
      <xdr:rowOff>200024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9524</xdr:colOff>
      <xdr:row>2</xdr:row>
      <xdr:rowOff>9525</xdr:rowOff>
    </xdr:from>
    <xdr:to>
      <xdr:col>26</xdr:col>
      <xdr:colOff>609599</xdr:colOff>
      <xdr:row>21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28574</xdr:colOff>
      <xdr:row>2</xdr:row>
      <xdr:rowOff>19050</xdr:rowOff>
    </xdr:from>
    <xdr:to>
      <xdr:col>26</xdr:col>
      <xdr:colOff>609599</xdr:colOff>
      <xdr:row>20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9524</xdr:colOff>
      <xdr:row>2</xdr:row>
      <xdr:rowOff>9524</xdr:rowOff>
    </xdr:from>
    <xdr:to>
      <xdr:col>26</xdr:col>
      <xdr:colOff>609599</xdr:colOff>
      <xdr:row>20</xdr:row>
      <xdr:rowOff>200024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609599</xdr:colOff>
      <xdr:row>2</xdr:row>
      <xdr:rowOff>0</xdr:rowOff>
    </xdr:from>
    <xdr:to>
      <xdr:col>27</xdr:col>
      <xdr:colOff>9524</xdr:colOff>
      <xdr:row>21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9525</xdr:colOff>
      <xdr:row>2</xdr:row>
      <xdr:rowOff>9525</xdr:rowOff>
    </xdr:from>
    <xdr:to>
      <xdr:col>27</xdr:col>
      <xdr:colOff>9525</xdr:colOff>
      <xdr:row>20</xdr:row>
      <xdr:rowOff>190500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9525</xdr:colOff>
      <xdr:row>0</xdr:row>
      <xdr:rowOff>200024</xdr:rowOff>
    </xdr:from>
    <xdr:to>
      <xdr:col>26</xdr:col>
      <xdr:colOff>600075</xdr:colOff>
      <xdr:row>20</xdr:row>
      <xdr:rowOff>200024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2</xdr:row>
      <xdr:rowOff>9525</xdr:rowOff>
    </xdr:from>
    <xdr:to>
      <xdr:col>28</xdr:col>
      <xdr:colOff>0</xdr:colOff>
      <xdr:row>21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2</xdr:row>
      <xdr:rowOff>9524</xdr:rowOff>
    </xdr:from>
    <xdr:to>
      <xdr:col>27</xdr:col>
      <xdr:colOff>0</xdr:colOff>
      <xdr:row>20</xdr:row>
      <xdr:rowOff>200024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600075</xdr:colOff>
      <xdr:row>0</xdr:row>
      <xdr:rowOff>200024</xdr:rowOff>
    </xdr:from>
    <xdr:to>
      <xdr:col>27</xdr:col>
      <xdr:colOff>9525</xdr:colOff>
      <xdr:row>20</xdr:row>
      <xdr:rowOff>200024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Oikonomou,Panagiotis" refreshedDate="41491.486109837962" createdVersion="4" refreshedVersion="4" minRefreshableVersion="3" recordCount="756">
  <cacheSource type="worksheet">
    <worksheetSource ref="A1:X757" sheet="Altered_for pivot"/>
  </cacheSource>
  <cacheFields count="24">
    <cacheField name="Month" numFmtId="0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Year" numFmtId="0">
      <sharedItems containsSemiMixedTypes="0" containsString="0" containsNumber="1" containsInteger="1" minValue="1950" maxValue="2012" count="63">
        <n v="1950"/>
        <n v="1951"/>
        <n v="1952"/>
        <n v="1953"/>
        <n v="1954"/>
        <n v="1955"/>
        <n v="1956"/>
        <n v="1957"/>
        <n v="1958"/>
        <n v="1959"/>
        <n v="1960"/>
        <n v="1961"/>
        <n v="1962"/>
        <n v="1963"/>
        <n v="1964"/>
        <n v="1965"/>
        <n v="1966"/>
        <n v="1967"/>
        <n v="1968"/>
        <n v="1969"/>
        <n v="1970"/>
        <n v="1971"/>
        <n v="1972"/>
        <n v="1973"/>
        <n v="1974"/>
        <n v="1975"/>
        <n v="1976"/>
        <n v="1977"/>
        <n v="1978"/>
        <n v="1979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</sharedItems>
    </cacheField>
    <cacheField name="ANTERO RSVR" numFmtId="0">
      <sharedItems containsSemiMixedTypes="0" containsString="0" containsNumber="1" minValue="-9999" maxValue="5.4"/>
    </cacheField>
    <cacheField name="BAILEY" numFmtId="0">
      <sharedItems containsSemiMixedTypes="0" containsString="0" containsNumber="1" minValue="-9999" maxValue="8.7100000000000009"/>
    </cacheField>
    <cacheField name="BOULDER" numFmtId="0">
      <sharedItems containsSemiMixedTypes="0" containsString="0" containsNumber="1" minValue="-9999" maxValue="9.59"/>
    </cacheField>
    <cacheField name="BYERS 5 ENE" numFmtId="0">
      <sharedItems containsSemiMixedTypes="0" containsString="0" containsNumber="1" minValue="-9999" maxValue="8.01"/>
    </cacheField>
    <cacheField name="CHEESMAN" numFmtId="0">
      <sharedItems containsSemiMixedTypes="0" containsString="0" containsNumber="1" minValue="-9999" maxValue="6.43"/>
    </cacheField>
    <cacheField name="DENVER STAPLETON" numFmtId="0">
      <sharedItems containsSemiMixedTypes="0" containsString="0" containsNumber="1" minValue="-9999" maxValue="7.31"/>
    </cacheField>
    <cacheField name="ESTES PARK" numFmtId="0">
      <sharedItems containsSemiMixedTypes="0" containsString="0" containsNumber="1" minValue="-9999" maxValue="6.27"/>
    </cacheField>
    <cacheField name="ESTES PARK 1 SSE" numFmtId="0">
      <sharedItems containsSemiMixedTypes="0" containsString="0" containsNumber="1" minValue="-9999" maxValue="5.51"/>
    </cacheField>
    <cacheField name="FT COLLINS" numFmtId="0">
      <sharedItems containsSemiMixedTypes="0" containsString="0" containsNumber="1" minValue="-9999" maxValue="8.2899999999999991"/>
    </cacheField>
    <cacheField name="FT MORGAN" numFmtId="0">
      <sharedItems containsSemiMixedTypes="0" containsString="0" containsNumber="1" minValue="-9999" maxValue="6.7"/>
    </cacheField>
    <cacheField name="JULESBURG" numFmtId="0">
      <sharedItems containsSemiMixedTypes="0" containsString="0" containsNumber="1" minValue="-9999" maxValue="8.19"/>
    </cacheField>
    <cacheField name="KASSLER" numFmtId="0">
      <sharedItems containsSemiMixedTypes="0" containsString="0" containsNumber="1" minValue="-9999" maxValue="9.64"/>
    </cacheField>
    <cacheField name="LAKE GEORGE 8 SW" numFmtId="0">
      <sharedItems containsSemiMixedTypes="0" containsString="0" containsNumber="1" minValue="-9999" maxValue="7.26"/>
    </cacheField>
    <cacheField name="LONGMONT 2 ESE" numFmtId="0">
      <sharedItems containsSemiMixedTypes="0" containsString="0" containsNumber="1" minValue="-9999" maxValue="7"/>
    </cacheField>
    <cacheField name="SEDALIA 4 SSE" numFmtId="0">
      <sharedItems containsSemiMixedTypes="0" containsString="0" containsNumber="1" minValue="-9999" maxValue="7.29"/>
    </cacheField>
    <cacheField name="SEDGWICK" numFmtId="0">
      <sharedItems containsSemiMixedTypes="0" containsString="0" containsNumber="1" minValue="-9999" maxValue="6.18"/>
    </cacheField>
    <cacheField name="SEDGWICK 5 S" numFmtId="0">
      <sharedItems containsSemiMixedTypes="0" containsString="0" containsNumber="1" minValue="-9999" maxValue="9.2100000000000009"/>
    </cacheField>
    <cacheField name="STERLING" numFmtId="0">
      <sharedItems containsSemiMixedTypes="0" containsString="0" containsNumber="1" minValue="-9999" maxValue="10.52"/>
    </cacheField>
    <cacheField name="WATERDALE" numFmtId="0">
      <sharedItems containsSemiMixedTypes="0" containsString="0" containsNumber="1" minValue="-9999" maxValue="9.34"/>
    </cacheField>
    <cacheField name="Date" numFmtId="14">
      <sharedItems containsSemiMixedTypes="0" containsNonDate="0" containsDate="1" containsString="0" minDate="1950-01-01T00:00:00" maxDate="2012-12-02T00:00:00" count="756">
        <d v="1950-01-01T00:00:00"/>
        <d v="1950-02-01T00:00:00"/>
        <d v="1950-03-01T00:00:00"/>
        <d v="1950-04-01T00:00:00"/>
        <d v="1950-05-01T00:00:00"/>
        <d v="1950-06-01T00:00:00"/>
        <d v="1950-07-01T00:00:00"/>
        <d v="1950-08-01T00:00:00"/>
        <d v="1950-09-01T00:00:00"/>
        <d v="1950-10-01T00:00:00"/>
        <d v="1950-11-01T00:00:00"/>
        <d v="1950-12-01T00:00:00"/>
        <d v="1951-01-01T00:00:00"/>
        <d v="1951-02-01T00:00:00"/>
        <d v="1951-03-01T00:00:00"/>
        <d v="1951-04-01T00:00:00"/>
        <d v="1951-05-01T00:00:00"/>
        <d v="1951-06-01T00:00:00"/>
        <d v="1951-07-01T00:00:00"/>
        <d v="1951-08-01T00:00:00"/>
        <d v="1951-09-01T00:00:00"/>
        <d v="1951-10-01T00:00:00"/>
        <d v="1951-11-01T00:00:00"/>
        <d v="1951-12-01T00:00:00"/>
        <d v="1952-01-01T00:00:00"/>
        <d v="1952-02-01T00:00:00"/>
        <d v="1952-03-01T00:00:00"/>
        <d v="1952-04-01T00:00:00"/>
        <d v="1952-05-01T00:00:00"/>
        <d v="1952-06-01T00:00:00"/>
        <d v="1952-07-01T00:00:00"/>
        <d v="1952-08-01T00:00:00"/>
        <d v="1952-09-01T00:00:00"/>
        <d v="1952-10-01T00:00:00"/>
        <d v="1952-11-01T00:00:00"/>
        <d v="1952-12-01T00:00:00"/>
        <d v="1953-01-01T00:00:00"/>
        <d v="1953-02-01T00:00:00"/>
        <d v="1953-03-01T00:00:00"/>
        <d v="1953-04-01T00:00:00"/>
        <d v="1953-05-01T00:00:00"/>
        <d v="1953-06-01T00:00:00"/>
        <d v="1953-07-01T00:00:00"/>
        <d v="1953-08-01T00:00:00"/>
        <d v="1953-09-01T00:00:00"/>
        <d v="1953-10-01T00:00:00"/>
        <d v="1953-11-01T00:00:00"/>
        <d v="1953-12-01T00:00:00"/>
        <d v="1954-01-01T00:00:00"/>
        <d v="1954-02-01T00:00:00"/>
        <d v="1954-03-01T00:00:00"/>
        <d v="1954-04-01T00:00:00"/>
        <d v="1954-05-01T00:00:00"/>
        <d v="1954-06-01T00:00:00"/>
        <d v="1954-07-01T00:00:00"/>
        <d v="1954-08-01T00:00:00"/>
        <d v="1954-09-01T00:00:00"/>
        <d v="1954-10-01T00:00:00"/>
        <d v="1954-11-01T00:00:00"/>
        <d v="1954-12-01T00:00:00"/>
        <d v="1955-01-01T00:00:00"/>
        <d v="1955-02-01T00:00:00"/>
        <d v="1955-03-01T00:00:00"/>
        <d v="1955-04-01T00:00:00"/>
        <d v="1955-05-01T00:00:00"/>
        <d v="1955-06-01T00:00:00"/>
        <d v="1955-07-01T00:00:00"/>
        <d v="1955-08-01T00:00:00"/>
        <d v="1955-09-01T00:00:00"/>
        <d v="1955-10-01T00:00:00"/>
        <d v="1955-11-01T00:00:00"/>
        <d v="1955-12-01T00:00:00"/>
        <d v="1956-01-01T00:00:00"/>
        <d v="1956-02-01T00:00:00"/>
        <d v="1956-03-01T00:00:00"/>
        <d v="1956-04-01T00:00:00"/>
        <d v="1956-05-01T00:00:00"/>
        <d v="1956-06-01T00:00:00"/>
        <d v="1956-07-01T00:00:00"/>
        <d v="1956-08-01T00:00:00"/>
        <d v="1956-09-01T00:00:00"/>
        <d v="1956-10-01T00:00:00"/>
        <d v="1956-11-01T00:00:00"/>
        <d v="1956-12-01T00:00:00"/>
        <d v="1957-01-01T00:00:00"/>
        <d v="1957-02-01T00:00:00"/>
        <d v="1957-03-01T00:00:00"/>
        <d v="1957-04-01T00:00:00"/>
        <d v="1957-05-01T00:00:00"/>
        <d v="1957-06-01T00:00:00"/>
        <d v="1957-07-01T00:00:00"/>
        <d v="1957-08-01T00:00:00"/>
        <d v="1957-09-01T00:00:00"/>
        <d v="1957-10-01T00:00:00"/>
        <d v="1957-11-01T00:00:00"/>
        <d v="1957-12-01T00:00:00"/>
        <d v="1958-01-01T00:00:00"/>
        <d v="1958-02-01T00:00:00"/>
        <d v="1958-03-01T00:00:00"/>
        <d v="1958-04-01T00:00:00"/>
        <d v="1958-05-01T00:00:00"/>
        <d v="1958-06-01T00:00:00"/>
        <d v="1958-07-01T00:00:00"/>
        <d v="1958-08-01T00:00:00"/>
        <d v="1958-09-01T00:00:00"/>
        <d v="1958-10-01T00:00:00"/>
        <d v="1958-11-01T00:00:00"/>
        <d v="1958-12-01T00:00:00"/>
        <d v="1959-01-01T00:00:00"/>
        <d v="1959-02-01T00:00:00"/>
        <d v="1959-03-01T00:00:00"/>
        <d v="1959-04-01T00:00:00"/>
        <d v="1959-05-01T00:00:00"/>
        <d v="1959-06-01T00:00:00"/>
        <d v="1959-07-01T00:00:00"/>
        <d v="1959-08-01T00:00:00"/>
        <d v="1959-09-01T00:00:00"/>
        <d v="1959-10-01T00:00:00"/>
        <d v="1959-11-01T00:00:00"/>
        <d v="1959-12-01T00:00:00"/>
        <d v="1960-01-01T00:00:00"/>
        <d v="1960-02-01T00:00:00"/>
        <d v="1960-03-01T00:00:00"/>
        <d v="1960-04-01T00:00:00"/>
        <d v="1960-05-01T00:00:00"/>
        <d v="1960-06-01T00:00:00"/>
        <d v="1960-07-01T00:00:00"/>
        <d v="1960-08-01T00:00:00"/>
        <d v="1960-09-01T00:00:00"/>
        <d v="1960-10-01T00:00:00"/>
        <d v="1960-11-01T00:00:00"/>
        <d v="1960-12-01T00:00:00"/>
        <d v="1961-01-01T00:00:00"/>
        <d v="1961-02-01T00:00:00"/>
        <d v="1961-03-01T00:00:00"/>
        <d v="1961-04-01T00:00:00"/>
        <d v="1961-05-01T00:00:00"/>
        <d v="1961-06-01T00:00:00"/>
        <d v="1961-07-01T00:00:00"/>
        <d v="1961-08-01T00:00:00"/>
        <d v="1961-09-01T00:00:00"/>
        <d v="1961-10-01T00:00:00"/>
        <d v="1961-11-01T00:00:00"/>
        <d v="1961-12-01T00:00:00"/>
        <d v="1962-01-01T00:00:00"/>
        <d v="1962-02-01T00:00:00"/>
        <d v="1962-03-01T00:00:00"/>
        <d v="1962-04-01T00:00:00"/>
        <d v="1962-05-01T00:00:00"/>
        <d v="1962-06-01T00:00:00"/>
        <d v="1962-07-01T00:00:00"/>
        <d v="1962-08-01T00:00:00"/>
        <d v="1962-09-01T00:00:00"/>
        <d v="1962-10-01T00:00:00"/>
        <d v="1962-11-01T00:00:00"/>
        <d v="1962-12-01T00:00:00"/>
        <d v="1963-01-01T00:00:00"/>
        <d v="1963-02-01T00:00:00"/>
        <d v="1963-03-01T00:00:00"/>
        <d v="1963-04-01T00:00:00"/>
        <d v="1963-05-01T00:00:00"/>
        <d v="1963-06-01T00:00:00"/>
        <d v="1963-07-01T00:00:00"/>
        <d v="1963-08-01T00:00:00"/>
        <d v="1963-09-01T00:00:00"/>
        <d v="1963-10-01T00:00:00"/>
        <d v="1963-11-01T00:00:00"/>
        <d v="1963-12-01T00:00:00"/>
        <d v="1964-01-01T00:00:00"/>
        <d v="1964-02-01T00:00:00"/>
        <d v="1964-03-01T00:00:00"/>
        <d v="1964-04-01T00:00:00"/>
        <d v="1964-05-01T00:00:00"/>
        <d v="1964-06-01T00:00:00"/>
        <d v="1964-07-01T00:00:00"/>
        <d v="1964-08-01T00:00:00"/>
        <d v="1964-09-01T00:00:00"/>
        <d v="1964-10-01T00:00:00"/>
        <d v="1964-11-01T00:00:00"/>
        <d v="1964-12-01T00:00:00"/>
        <d v="1965-01-01T00:00:00"/>
        <d v="1965-02-01T00:00:00"/>
        <d v="1965-03-01T00:00:00"/>
        <d v="1965-04-01T00:00:00"/>
        <d v="1965-05-01T00:00:00"/>
        <d v="1965-06-01T00:00:00"/>
        <d v="1965-07-01T00:00:00"/>
        <d v="1965-08-01T00:00:00"/>
        <d v="1965-09-01T00:00:00"/>
        <d v="1965-10-01T00:00:00"/>
        <d v="1965-11-01T00:00:00"/>
        <d v="1965-12-01T00:00:00"/>
        <d v="1966-01-01T00:00:00"/>
        <d v="1966-02-01T00:00:00"/>
        <d v="1966-03-01T00:00:00"/>
        <d v="1966-04-01T00:00:00"/>
        <d v="1966-05-01T00:00:00"/>
        <d v="1966-06-01T00:00:00"/>
        <d v="1966-07-01T00:00:00"/>
        <d v="1966-08-01T00:00:00"/>
        <d v="1966-09-01T00:00:00"/>
        <d v="1966-10-01T00:00:00"/>
        <d v="1966-11-01T00:00:00"/>
        <d v="1966-12-01T00:00:00"/>
        <d v="1967-01-01T00:00:00"/>
        <d v="1967-02-01T00:00:00"/>
        <d v="1967-03-01T00:00:00"/>
        <d v="1967-04-01T00:00:00"/>
        <d v="1967-05-01T00:00:00"/>
        <d v="1967-06-01T00:00:00"/>
        <d v="1967-07-01T00:00:00"/>
        <d v="1967-08-01T00:00:00"/>
        <d v="1967-09-01T00:00:00"/>
        <d v="1967-10-01T00:00:00"/>
        <d v="1967-11-01T00:00:00"/>
        <d v="1967-12-01T00:00:00"/>
        <d v="1968-01-01T00:00:00"/>
        <d v="1968-02-01T00:00:00"/>
        <d v="1968-03-01T00:00:00"/>
        <d v="1968-04-01T00:00:00"/>
        <d v="1968-05-01T00:00:00"/>
        <d v="1968-06-01T00:00:00"/>
        <d v="1968-07-01T00:00:00"/>
        <d v="1968-08-01T00:00:00"/>
        <d v="1968-09-01T00:00:00"/>
        <d v="1968-10-01T00:00:00"/>
        <d v="1968-11-01T00:00:00"/>
        <d v="1968-12-01T00:00:00"/>
        <d v="1969-01-01T00:00:00"/>
        <d v="1969-02-01T00:00:00"/>
        <d v="1969-03-01T00:00:00"/>
        <d v="1969-04-01T00:00:00"/>
        <d v="1969-05-01T00:00:00"/>
        <d v="1969-06-01T00:00:00"/>
        <d v="1969-07-01T00:00:00"/>
        <d v="1969-08-01T00:00:00"/>
        <d v="1969-09-01T00:00:00"/>
        <d v="1969-10-01T00:00:00"/>
        <d v="1969-11-01T00:00:00"/>
        <d v="1969-12-01T00:00:00"/>
        <d v="1970-01-01T00:00:00"/>
        <d v="1970-02-01T00:00:00"/>
        <d v="1970-03-01T00:00:00"/>
        <d v="1970-04-01T00:00:00"/>
        <d v="1970-05-01T00:00:00"/>
        <d v="1970-06-01T00:00:00"/>
        <d v="1970-07-01T00:00:00"/>
        <d v="1970-08-01T00:00:00"/>
        <d v="1970-09-01T00:00:00"/>
        <d v="1970-10-01T00:00:00"/>
        <d v="1970-11-01T00:00:00"/>
        <d v="1970-12-01T00:00:00"/>
        <d v="1971-01-01T00:00:00"/>
        <d v="1971-02-01T00:00:00"/>
        <d v="1971-03-01T00:00:00"/>
        <d v="1971-04-01T00:00:00"/>
        <d v="1971-05-01T00:00:00"/>
        <d v="1971-06-01T00:00:00"/>
        <d v="1971-07-01T00:00:00"/>
        <d v="1971-08-01T00:00:00"/>
        <d v="1971-09-01T00:00:00"/>
        <d v="1971-10-01T00:00:00"/>
        <d v="1971-11-01T00:00:00"/>
        <d v="1971-12-01T00:00:00"/>
        <d v="1972-01-01T00:00:00"/>
        <d v="1972-02-01T00:00:00"/>
        <d v="1972-03-01T00:00:00"/>
        <d v="1972-04-01T00:00:00"/>
        <d v="1972-05-01T00:00:00"/>
        <d v="1972-06-01T00:00:00"/>
        <d v="1972-07-01T00:00:00"/>
        <d v="1972-08-01T00:00:00"/>
        <d v="1972-09-01T00:00:00"/>
        <d v="1972-10-01T00:00:00"/>
        <d v="1972-11-01T00:00:00"/>
        <d v="1972-12-01T00:00:00"/>
        <d v="1973-01-01T00:00:00"/>
        <d v="1973-02-01T00:00:00"/>
        <d v="1973-03-01T00:00:00"/>
        <d v="1973-04-01T00:00:00"/>
        <d v="1973-05-01T00:00:00"/>
        <d v="1973-06-01T00:00:00"/>
        <d v="1973-07-01T00:00:00"/>
        <d v="1973-08-01T00:00:00"/>
        <d v="1973-09-01T00:00:00"/>
        <d v="1973-10-01T00:00:00"/>
        <d v="1973-11-01T00:00:00"/>
        <d v="1973-12-01T00:00:00"/>
        <d v="1974-01-01T00:00:00"/>
        <d v="1974-02-01T00:00:00"/>
        <d v="1974-03-01T00:00:00"/>
        <d v="1974-04-01T00:00:00"/>
        <d v="1974-05-01T00:00:00"/>
        <d v="1974-06-01T00:00:00"/>
        <d v="1974-07-01T00:00:00"/>
        <d v="1974-08-01T00:00:00"/>
        <d v="1974-09-01T00:00:00"/>
        <d v="1974-10-01T00:00:00"/>
        <d v="1974-11-01T00:00:00"/>
        <d v="1974-12-01T00:00:00"/>
        <d v="1975-01-01T00:00:00"/>
        <d v="1975-02-01T00:00:00"/>
        <d v="1975-03-01T00:00:00"/>
        <d v="1975-04-01T00:00:00"/>
        <d v="1975-05-01T00:00:00"/>
        <d v="1975-06-01T00:00:00"/>
        <d v="1975-07-01T00:00:00"/>
        <d v="1975-08-01T00:00:00"/>
        <d v="1975-09-01T00:00:00"/>
        <d v="1975-10-01T00:00:00"/>
        <d v="1975-11-01T00:00:00"/>
        <d v="1975-12-01T00:00:00"/>
        <d v="1976-01-01T00:00:00"/>
        <d v="1976-02-01T00:00:00"/>
        <d v="1976-03-01T00:00:00"/>
        <d v="1976-04-01T00:00:00"/>
        <d v="1976-05-01T00:00:00"/>
        <d v="1976-06-01T00:00:00"/>
        <d v="1976-07-01T00:00:00"/>
        <d v="1976-08-01T00:00:00"/>
        <d v="1976-09-01T00:00:00"/>
        <d v="1976-10-01T00:00:00"/>
        <d v="1976-11-01T00:00:00"/>
        <d v="1976-12-01T00:00:00"/>
        <d v="1977-01-01T00:00:00"/>
        <d v="1977-02-01T00:00:00"/>
        <d v="1977-03-01T00:00:00"/>
        <d v="1977-04-01T00:00:00"/>
        <d v="1977-05-01T00:00:00"/>
        <d v="1977-06-01T00:00:00"/>
        <d v="1977-07-01T00:00:00"/>
        <d v="1977-08-01T00:00:00"/>
        <d v="1977-09-01T00:00:00"/>
        <d v="1977-10-01T00:00:00"/>
        <d v="1977-11-01T00:00:00"/>
        <d v="1977-12-01T00:00:00"/>
        <d v="1978-01-01T00:00:00"/>
        <d v="1978-02-01T00:00:00"/>
        <d v="1978-03-01T00:00:00"/>
        <d v="1978-04-01T00:00:00"/>
        <d v="1978-05-01T00:00:00"/>
        <d v="1978-06-01T00:00:00"/>
        <d v="1978-07-01T00:00:00"/>
        <d v="1978-08-01T00:00:00"/>
        <d v="1978-09-01T00:00:00"/>
        <d v="1978-10-01T00:00:00"/>
        <d v="1978-11-01T00:00:00"/>
        <d v="1978-12-01T00:00:00"/>
        <d v="1979-01-01T00:00:00"/>
        <d v="1979-02-01T00:00:00"/>
        <d v="1979-03-01T00:00:00"/>
        <d v="1979-04-01T00:00:00"/>
        <d v="1979-05-01T00:00:00"/>
        <d v="1979-06-01T00:00:00"/>
        <d v="1979-07-01T00:00:00"/>
        <d v="1979-08-01T00:00:00"/>
        <d v="1979-09-01T00:00:00"/>
        <d v="1979-10-01T00:00:00"/>
        <d v="1979-11-01T00:00:00"/>
        <d v="1979-12-01T00:00:00"/>
        <d v="1980-01-01T00:00:00"/>
        <d v="1980-02-01T00:00:00"/>
        <d v="1980-03-01T00:00:00"/>
        <d v="1980-04-01T00:00:00"/>
        <d v="1980-05-01T00:00:00"/>
        <d v="1980-06-01T00:00:00"/>
        <d v="1980-07-01T00:00:00"/>
        <d v="1980-08-01T00:00:00"/>
        <d v="1980-09-01T00:00:00"/>
        <d v="1980-10-01T00:00:00"/>
        <d v="1980-11-01T00:00:00"/>
        <d v="1980-12-01T00:00:00"/>
        <d v="1981-01-01T00:00:00"/>
        <d v="1981-02-01T00:00:00"/>
        <d v="1981-03-01T00:00:00"/>
        <d v="1981-04-01T00:00:00"/>
        <d v="1981-05-01T00:00:00"/>
        <d v="1981-06-01T00:00:00"/>
        <d v="1981-07-01T00:00:00"/>
        <d v="1981-08-01T00:00:00"/>
        <d v="1981-09-01T00:00:00"/>
        <d v="1981-10-01T00:00:00"/>
        <d v="1981-11-01T00:00:00"/>
        <d v="1981-12-01T00:00:00"/>
        <d v="1982-01-01T00:00:00"/>
        <d v="1982-02-01T00:00:00"/>
        <d v="1982-03-01T00:00:00"/>
        <d v="1982-04-01T00:00:00"/>
        <d v="1982-05-01T00:00:00"/>
        <d v="1982-06-01T00:00:00"/>
        <d v="1982-07-01T00:00:00"/>
        <d v="1982-08-01T00:00:00"/>
        <d v="1982-09-01T00:00:00"/>
        <d v="1982-10-01T00:00:00"/>
        <d v="1982-11-01T00:00:00"/>
        <d v="1982-12-01T00:00:00"/>
        <d v="1983-01-01T00:00:00"/>
        <d v="1983-02-01T00:00:00"/>
        <d v="1983-03-01T00:00:00"/>
        <d v="1983-04-01T00:00:00"/>
        <d v="1983-05-01T00:00:00"/>
        <d v="1983-06-01T00:00:00"/>
        <d v="1983-07-01T00:00:00"/>
        <d v="1983-08-01T00:00:00"/>
        <d v="1983-09-01T00:00:00"/>
        <d v="1983-10-01T00:00:00"/>
        <d v="1983-11-01T00:00:00"/>
        <d v="1983-12-01T00:00:00"/>
        <d v="1984-01-01T00:00:00"/>
        <d v="1984-02-01T00:00:00"/>
        <d v="1984-03-01T00:00:00"/>
        <d v="1984-04-01T00:00:00"/>
        <d v="1984-05-01T00:00:00"/>
        <d v="1984-06-01T00:00:00"/>
        <d v="1984-07-01T00:00:00"/>
        <d v="1984-08-01T00:00:00"/>
        <d v="1984-09-01T00:00:00"/>
        <d v="1984-10-01T00:00:00"/>
        <d v="1984-11-01T00:00:00"/>
        <d v="1984-12-01T00:00:00"/>
        <d v="1985-01-01T00:00:00"/>
        <d v="1985-02-01T00:00:00"/>
        <d v="1985-03-01T00:00:00"/>
        <d v="1985-04-01T00:00:00"/>
        <d v="1985-05-01T00:00:00"/>
        <d v="1985-06-01T00:00:00"/>
        <d v="1985-07-01T00:00:00"/>
        <d v="1985-08-01T00:00:00"/>
        <d v="1985-09-01T00:00:00"/>
        <d v="1985-10-01T00:00:00"/>
        <d v="1985-11-01T00:00:00"/>
        <d v="1985-12-01T00:00:00"/>
        <d v="1986-01-01T00:00:00"/>
        <d v="1986-02-01T00:00:00"/>
        <d v="1986-03-01T00:00:00"/>
        <d v="1986-04-01T00:00:00"/>
        <d v="1986-05-01T00:00:00"/>
        <d v="1986-06-01T00:00:00"/>
        <d v="1986-07-01T00:00:00"/>
        <d v="1986-08-01T00:00:00"/>
        <d v="1986-09-01T00:00:00"/>
        <d v="1986-10-01T00:00:00"/>
        <d v="1986-11-01T00:00:00"/>
        <d v="1986-12-01T00:00:00"/>
        <d v="1987-01-01T00:00:00"/>
        <d v="1987-02-01T00:00:00"/>
        <d v="1987-03-01T00:00:00"/>
        <d v="1987-04-01T00:00:00"/>
        <d v="1987-05-01T00:00:00"/>
        <d v="1987-06-01T00:00:00"/>
        <d v="1987-07-01T00:00:00"/>
        <d v="1987-08-01T00:00:00"/>
        <d v="1987-09-01T00:00:00"/>
        <d v="1987-10-01T00:00:00"/>
        <d v="1987-11-01T00:00:00"/>
        <d v="1987-12-01T00:00:00"/>
        <d v="1988-01-01T00:00:00"/>
        <d v="1988-02-01T00:00:00"/>
        <d v="1988-03-01T00:00:00"/>
        <d v="1988-04-01T00:00:00"/>
        <d v="1988-05-01T00:00:00"/>
        <d v="1988-06-01T00:00:00"/>
        <d v="1988-07-01T00:00:00"/>
        <d v="1988-08-01T00:00:00"/>
        <d v="1988-09-01T00:00:00"/>
        <d v="1988-10-01T00:00:00"/>
        <d v="1988-11-01T00:00:00"/>
        <d v="1988-12-01T00:00:00"/>
        <d v="1989-01-01T00:00:00"/>
        <d v="1989-02-01T00:00:00"/>
        <d v="1989-03-01T00:00:00"/>
        <d v="1989-04-01T00:00:00"/>
        <d v="1989-05-01T00:00:00"/>
        <d v="1989-06-01T00:00:00"/>
        <d v="1989-07-01T00:00:00"/>
        <d v="1989-08-01T00:00:00"/>
        <d v="1989-09-01T00:00:00"/>
        <d v="1989-10-01T00:00:00"/>
        <d v="1989-11-01T00:00:00"/>
        <d v="1989-12-01T00:00:00"/>
        <d v="1990-01-01T00:00:00"/>
        <d v="1990-02-01T00:00:00"/>
        <d v="1990-03-01T00:00:00"/>
        <d v="1990-04-01T00:00:00"/>
        <d v="1990-05-01T00:00:00"/>
        <d v="1990-06-01T00:00:00"/>
        <d v="1990-07-01T00:00:00"/>
        <d v="1990-08-01T00:00:00"/>
        <d v="1990-09-01T00:00:00"/>
        <d v="1990-10-01T00:00:00"/>
        <d v="1990-11-01T00:00:00"/>
        <d v="1990-12-01T00:00:00"/>
        <d v="1991-01-01T00:00:00"/>
        <d v="1991-02-01T00:00:00"/>
        <d v="1991-03-01T00:00:00"/>
        <d v="1991-04-01T00:00:00"/>
        <d v="1991-05-01T00:00:00"/>
        <d v="1991-06-01T00:00:00"/>
        <d v="1991-07-01T00:00:00"/>
        <d v="1991-08-01T00:00:00"/>
        <d v="1991-09-01T00:00:00"/>
        <d v="1991-10-01T00:00:00"/>
        <d v="1991-11-01T00:00:00"/>
        <d v="1991-12-01T00:00:00"/>
        <d v="1992-01-01T00:00:00"/>
        <d v="1992-02-01T00:00:00"/>
        <d v="1992-03-01T00:00:00"/>
        <d v="1992-04-01T00:00:00"/>
        <d v="1992-05-01T00:00:00"/>
        <d v="1992-06-01T00:00:00"/>
        <d v="1992-07-01T00:00:00"/>
        <d v="1992-08-01T00:00:00"/>
        <d v="1992-09-01T00:00:00"/>
        <d v="1992-10-01T00:00:00"/>
        <d v="1992-11-01T00:00:00"/>
        <d v="1992-12-01T00:00:00"/>
        <d v="1993-01-01T00:00:00"/>
        <d v="1993-02-01T00:00:00"/>
        <d v="1993-03-01T00:00:00"/>
        <d v="1993-04-01T00:00:00"/>
        <d v="1993-05-01T00:00:00"/>
        <d v="1993-06-01T00:00:00"/>
        <d v="1993-07-01T00:00:00"/>
        <d v="1993-08-01T00:00:00"/>
        <d v="1993-09-01T00:00:00"/>
        <d v="1993-10-01T00:00:00"/>
        <d v="1993-11-01T00:00:00"/>
        <d v="1993-12-01T00:00:00"/>
        <d v="1994-01-01T00:00:00"/>
        <d v="1994-02-01T00:00:00"/>
        <d v="1994-03-01T00:00:00"/>
        <d v="1994-04-01T00:00:00"/>
        <d v="1994-05-01T00:00:00"/>
        <d v="1994-06-01T00:00:00"/>
        <d v="1994-07-01T00:00:00"/>
        <d v="1994-08-01T00:00:00"/>
        <d v="1994-09-01T00:00:00"/>
        <d v="1994-10-01T00:00:00"/>
        <d v="1994-11-01T00:00:00"/>
        <d v="1994-12-01T00:00:00"/>
        <d v="1995-01-01T00:00:00"/>
        <d v="1995-02-01T00:00:00"/>
        <d v="1995-03-01T00:00:00"/>
        <d v="1995-04-01T00:00:00"/>
        <d v="1995-05-01T00:00:00"/>
        <d v="1995-06-01T00:00:00"/>
        <d v="1995-07-01T00:00:00"/>
        <d v="1995-08-01T00:00:00"/>
        <d v="1995-09-01T00:00:00"/>
        <d v="1995-10-01T00:00:00"/>
        <d v="1995-11-01T00:00:00"/>
        <d v="1995-12-01T00:00:00"/>
        <d v="1996-01-01T00:00:00"/>
        <d v="1996-02-01T00:00:00"/>
        <d v="1996-03-01T00:00:00"/>
        <d v="1996-04-01T00:00:00"/>
        <d v="1996-05-01T00:00:00"/>
        <d v="1996-06-01T00:00:00"/>
        <d v="1996-07-01T00:00:00"/>
        <d v="1996-08-01T00:00:00"/>
        <d v="1996-09-01T00:00:00"/>
        <d v="1996-10-01T00:00:00"/>
        <d v="1996-11-01T00:00:00"/>
        <d v="1996-12-01T00:00:00"/>
        <d v="1997-01-01T00:00:00"/>
        <d v="1997-02-01T00:00:00"/>
        <d v="1997-03-01T00:00:00"/>
        <d v="1997-04-01T00:00:00"/>
        <d v="1997-05-01T00:00:00"/>
        <d v="1997-06-01T00:00:00"/>
        <d v="1997-07-01T00:00:00"/>
        <d v="1997-08-01T00:00:00"/>
        <d v="1997-09-01T00:00:00"/>
        <d v="1997-10-01T00:00:00"/>
        <d v="1997-11-01T00:00:00"/>
        <d v="1997-12-01T00:00:00"/>
        <d v="1998-01-01T00:00:00"/>
        <d v="1998-02-01T00:00:00"/>
        <d v="1998-03-01T00:00:00"/>
        <d v="1998-04-01T00:00:00"/>
        <d v="1998-05-01T00:00:00"/>
        <d v="1998-06-01T00:00:00"/>
        <d v="1998-07-01T00:00:00"/>
        <d v="1998-08-01T00:00:00"/>
        <d v="1998-09-01T00:00:00"/>
        <d v="1998-10-01T00:00:00"/>
        <d v="1998-11-01T00:00:00"/>
        <d v="1998-12-01T00:00:00"/>
        <d v="1999-01-01T00:00:00"/>
        <d v="1999-02-01T00:00:00"/>
        <d v="1999-03-01T00:00:00"/>
        <d v="1999-04-01T00:00:00"/>
        <d v="1999-05-01T00:00:00"/>
        <d v="1999-06-01T00:00:00"/>
        <d v="1999-07-01T00:00:00"/>
        <d v="1999-08-01T00:00:00"/>
        <d v="1999-09-01T00:00:00"/>
        <d v="1999-10-01T00:00:00"/>
        <d v="1999-11-01T00:00:00"/>
        <d v="1999-12-01T00:00:00"/>
        <d v="2000-01-01T00:00:00"/>
        <d v="2000-02-01T00:00:00"/>
        <d v="2000-03-01T00:00:00"/>
        <d v="2000-04-01T00:00:00"/>
        <d v="2000-05-01T00:00:00"/>
        <d v="2000-06-01T00:00:00"/>
        <d v="2000-07-01T00:00:00"/>
        <d v="2000-08-01T00:00:00"/>
        <d v="2000-09-01T00:00:00"/>
        <d v="2000-10-01T00:00:00"/>
        <d v="2000-11-01T00:00:00"/>
        <d v="2000-12-01T00:00:00"/>
        <d v="2001-01-01T00:00:00"/>
        <d v="2001-02-01T00:00:00"/>
        <d v="2001-03-01T00:00:00"/>
        <d v="2001-04-01T00:00:00"/>
        <d v="2001-05-01T00:00:00"/>
        <d v="2001-06-01T00:00:00"/>
        <d v="2001-07-01T00:00:00"/>
        <d v="2001-08-01T00:00:00"/>
        <d v="2001-09-01T00:00:00"/>
        <d v="2001-10-01T00:00:00"/>
        <d v="2001-11-01T00:00:00"/>
        <d v="2001-12-01T00:00:00"/>
        <d v="2002-01-01T00:00:00"/>
        <d v="2002-02-01T00:00:00"/>
        <d v="2002-03-01T00:00:00"/>
        <d v="2002-04-01T00:00:00"/>
        <d v="2002-05-01T00:00:00"/>
        <d v="2002-06-01T00:00:00"/>
        <d v="2002-07-01T00:00:00"/>
        <d v="2002-08-01T00:00:00"/>
        <d v="2002-09-01T00:00:00"/>
        <d v="2002-10-01T00:00:00"/>
        <d v="2002-11-01T00:00:00"/>
        <d v="2002-12-01T00:00:00"/>
        <d v="2003-01-01T00:00:00"/>
        <d v="2003-02-01T00:00:00"/>
        <d v="2003-03-01T00:00:00"/>
        <d v="2003-04-01T00:00:00"/>
        <d v="2003-05-01T00:00:00"/>
        <d v="2003-06-01T00:00:00"/>
        <d v="2003-07-01T00:00:00"/>
        <d v="2003-08-01T00:00:00"/>
        <d v="2003-09-01T00:00:00"/>
        <d v="2003-10-01T00:00:00"/>
        <d v="2003-11-01T00:00:00"/>
        <d v="2003-12-01T00:00:00"/>
        <d v="2004-01-01T00:00:00"/>
        <d v="2004-02-01T00:00:00"/>
        <d v="2004-03-01T00:00:00"/>
        <d v="2004-04-01T00:00:00"/>
        <d v="2004-05-01T00:00:00"/>
        <d v="2004-06-01T00:00:00"/>
        <d v="2004-07-01T00:00:00"/>
        <d v="2004-08-01T00:00:00"/>
        <d v="2004-09-01T00:00:00"/>
        <d v="2004-10-01T00:00:00"/>
        <d v="2004-11-01T00:00:00"/>
        <d v="2004-12-01T00:00:00"/>
        <d v="2005-01-01T00:00:00"/>
        <d v="2005-02-01T00:00:00"/>
        <d v="2005-03-01T00:00:00"/>
        <d v="2005-04-01T00:00:00"/>
        <d v="2005-05-01T00:00:00"/>
        <d v="2005-06-01T00:00:00"/>
        <d v="2005-07-01T00:00:00"/>
        <d v="2005-08-01T00:00:00"/>
        <d v="2005-09-01T00:00:00"/>
        <d v="2005-10-01T00:00:00"/>
        <d v="2005-11-01T00:00:00"/>
        <d v="2005-12-01T00:00:00"/>
        <d v="2006-01-01T00:00:00"/>
        <d v="2006-02-01T00:00:00"/>
        <d v="2006-03-01T00:00:00"/>
        <d v="2006-04-01T00:00:00"/>
        <d v="2006-05-01T00:00:00"/>
        <d v="2006-06-01T00:00:00"/>
        <d v="2006-07-01T00:00:00"/>
        <d v="2006-08-01T00:00:00"/>
        <d v="2006-09-01T00:00:00"/>
        <d v="2006-10-01T00:00:00"/>
        <d v="2006-11-01T00:00:00"/>
        <d v="2006-12-01T00:00:00"/>
        <d v="2007-01-01T00:00:00"/>
        <d v="2007-02-01T00:00:00"/>
        <d v="2007-03-01T00:00:00"/>
        <d v="2007-04-01T00:00:00"/>
        <d v="2007-05-01T00:00:00"/>
        <d v="2007-06-01T00:00:00"/>
        <d v="2007-07-01T00:00:00"/>
        <d v="2007-08-01T00:00:00"/>
        <d v="2007-09-01T00:00:00"/>
        <d v="2007-10-01T00:00:00"/>
        <d v="2007-11-01T00:00:00"/>
        <d v="2007-12-01T00:00:00"/>
        <d v="2008-01-01T00:00:00"/>
        <d v="2008-02-01T00:00:00"/>
        <d v="2008-03-01T00:00:00"/>
        <d v="2008-04-01T00:00:00"/>
        <d v="2008-05-01T00:00:00"/>
        <d v="2008-06-01T00:00:00"/>
        <d v="2008-07-01T00:00:00"/>
        <d v="2008-08-01T00:00:00"/>
        <d v="2008-09-01T00:00:00"/>
        <d v="2008-10-01T00:00:00"/>
        <d v="2008-11-01T00:00:00"/>
        <d v="2008-12-01T00:00:00"/>
        <d v="2009-01-01T00:00:00"/>
        <d v="2009-02-01T00:00:00"/>
        <d v="2009-03-01T00:00:00"/>
        <d v="2009-04-01T00:00:00"/>
        <d v="2009-05-01T00:00:00"/>
        <d v="2009-06-01T00:00:00"/>
        <d v="2009-07-01T00:00:00"/>
        <d v="2009-08-01T00:00:00"/>
        <d v="2009-09-01T00:00:00"/>
        <d v="2009-10-01T00:00:00"/>
        <d v="2009-11-01T00:00:00"/>
        <d v="2009-12-01T00:00:00"/>
        <d v="2010-01-01T00:00:00"/>
        <d v="2010-02-01T00:00:00"/>
        <d v="2010-03-01T00:00:00"/>
        <d v="2010-04-01T00:00:00"/>
        <d v="2010-05-01T00:00:00"/>
        <d v="2010-06-01T00:00:00"/>
        <d v="2010-07-01T00:00:00"/>
        <d v="2010-08-01T00:00:00"/>
        <d v="2010-09-01T00:00:00"/>
        <d v="2010-10-01T00:00:00"/>
        <d v="2010-11-01T00:00:00"/>
        <d v="2010-12-01T00:00:00"/>
        <d v="2011-01-01T00:00:00"/>
        <d v="2011-02-01T00:00:00"/>
        <d v="2011-03-01T00:00:00"/>
        <d v="2011-04-01T00:00:00"/>
        <d v="2011-05-01T00:00:00"/>
        <d v="2011-06-01T00:00:00"/>
        <d v="2011-07-01T00:00:00"/>
        <d v="2011-08-01T00:00:00"/>
        <d v="2011-09-01T00:00:00"/>
        <d v="2011-10-01T00:00:00"/>
        <d v="2011-11-01T00:00:00"/>
        <d v="2011-12-01T00:00:00"/>
        <d v="2012-01-01T00:00:00"/>
        <d v="2012-02-01T00:00:00"/>
        <d v="2012-03-01T00:00:00"/>
        <d v="2012-04-01T00:00:00"/>
        <d v="2012-05-01T00:00:00"/>
        <d v="2012-06-01T00:00:00"/>
        <d v="2012-07-01T00:00:00"/>
        <d v="2012-08-01T00:00:00"/>
        <d v="2012-09-01T00:00:00"/>
        <d v="2012-10-01T00:00:00"/>
        <d v="2012-11-01T00:00:00"/>
        <d v="2012-12-01T00:00:00"/>
      </sharedItems>
    </cacheField>
    <cacheField name="Irr Year" numFmtId="0">
      <sharedItems containsSemiMixedTypes="0" containsString="0" containsNumber="1" containsInteger="1" minValue="1950" maxValue="2013" count="64">
        <n v="1950"/>
        <n v="1951"/>
        <n v="1952"/>
        <n v="1953"/>
        <n v="1954"/>
        <n v="1955"/>
        <n v="1956"/>
        <n v="1957"/>
        <n v="1958"/>
        <n v="1959"/>
        <n v="1960"/>
        <n v="1961"/>
        <n v="1962"/>
        <n v="1963"/>
        <n v="1964"/>
        <n v="1965"/>
        <n v="1966"/>
        <n v="1967"/>
        <n v="1968"/>
        <n v="1969"/>
        <n v="1970"/>
        <n v="1971"/>
        <n v="1972"/>
        <n v="1973"/>
        <n v="1974"/>
        <n v="1975"/>
        <n v="1976"/>
        <n v="1977"/>
        <n v="1978"/>
        <n v="1979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</sharedItems>
    </cacheField>
    <cacheField name="Fake Month" numFmtId="0">
      <sharedItems count="12">
        <s v="Mar"/>
        <s v="Apr"/>
        <s v="May"/>
        <s v="Jun"/>
        <s v="Jul"/>
        <s v="Aug"/>
        <s v="Sep"/>
        <s v="Oct"/>
        <s v="Nov"/>
        <s v="Dec"/>
        <s v="Jan"/>
        <s v="Feb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56">
  <r>
    <x v="0"/>
    <x v="0"/>
    <n v="-9999"/>
    <n v="0.42"/>
    <n v="0.99"/>
    <n v="0.28999999999999998"/>
    <n v="0.88"/>
    <n v="0.47"/>
    <n v="0.49"/>
    <n v="-9999"/>
    <n v="0.36"/>
    <n v="0.37"/>
    <n v="0.08"/>
    <n v="0.91"/>
    <n v="0.3"/>
    <n v="0.45"/>
    <n v="-9999"/>
    <n v="0.34"/>
    <n v="-9999"/>
    <n v="0.05"/>
    <n v="0.55000000000000004"/>
    <x v="0"/>
    <x v="0"/>
    <x v="0"/>
  </r>
  <r>
    <x v="1"/>
    <x v="0"/>
    <n v="-9999"/>
    <n v="0.24"/>
    <n v="0.26"/>
    <n v="0.62"/>
    <n v="0.85"/>
    <n v="0.2"/>
    <n v="0.11"/>
    <n v="-9999"/>
    <n v="0.17"/>
    <n v="0.69"/>
    <n v="0.17"/>
    <n v="0.95"/>
    <n v="0.55000000000000004"/>
    <n v="1.0000000000000001E-5"/>
    <n v="-9999"/>
    <n v="0.2"/>
    <n v="-9999"/>
    <n v="0.28999999999999998"/>
    <n v="0.05"/>
    <x v="1"/>
    <x v="0"/>
    <x v="1"/>
  </r>
  <r>
    <x v="2"/>
    <x v="0"/>
    <n v="-9999"/>
    <n v="0.5"/>
    <n v="0.41"/>
    <n v="-9999"/>
    <n v="0.59"/>
    <n v="0.31"/>
    <n v="0.28000000000000003"/>
    <n v="-9999"/>
    <n v="0.36"/>
    <n v="0.4"/>
    <n v="0.85"/>
    <n v="-9999"/>
    <n v="0.18"/>
    <n v="0.17"/>
    <n v="-9999"/>
    <n v="0.75"/>
    <n v="-9999"/>
    <n v="0.32"/>
    <n v="0.31"/>
    <x v="2"/>
    <x v="0"/>
    <x v="2"/>
  </r>
  <r>
    <x v="3"/>
    <x v="0"/>
    <n v="-9999"/>
    <n v="3.11"/>
    <n v="2.95"/>
    <n v="1.67"/>
    <n v="1.83"/>
    <n v="2.98"/>
    <n v="1.58"/>
    <n v="-9999"/>
    <n v="2"/>
    <n v="0.93"/>
    <n v="1.69"/>
    <n v="-9999"/>
    <n v="1.45"/>
    <n v="1.61"/>
    <n v="-9999"/>
    <n v="1.78"/>
    <n v="-9999"/>
    <n v="1.1000000000000001"/>
    <n v="2.1800000000000002"/>
    <x v="3"/>
    <x v="0"/>
    <x v="3"/>
  </r>
  <r>
    <x v="4"/>
    <x v="0"/>
    <n v="-9999"/>
    <n v="2.19"/>
    <n v="3.49"/>
    <n v="-9999"/>
    <n v="1.95"/>
    <n v="2.8"/>
    <n v="2.19"/>
    <n v="-9999"/>
    <n v="3.91"/>
    <n v="2.62"/>
    <n v="2.1800000000000002"/>
    <n v="4.08"/>
    <n v="1.42"/>
    <n v="2.2999999999999998"/>
    <n v="-9999"/>
    <n v="1.63"/>
    <n v="-9999"/>
    <n v="2.41"/>
    <n v="3.4"/>
    <x v="4"/>
    <x v="0"/>
    <x v="4"/>
  </r>
  <r>
    <x v="5"/>
    <x v="0"/>
    <n v="-9999"/>
    <n v="1.74"/>
    <n v="0.89"/>
    <n v="1.95"/>
    <n v="1.57"/>
    <n v="3.32"/>
    <n v="0.59"/>
    <n v="-9999"/>
    <n v="1.33"/>
    <n v="0.72"/>
    <n v="0.88"/>
    <n v="1.1200000000000001"/>
    <n v="0.75"/>
    <n v="1.1299999999999999"/>
    <n v="-9999"/>
    <n v="1.24"/>
    <n v="-9999"/>
    <n v="1.19"/>
    <n v="1.5"/>
    <x v="5"/>
    <x v="0"/>
    <x v="5"/>
  </r>
  <r>
    <x v="6"/>
    <x v="0"/>
    <n v="-9999"/>
    <n v="2.87"/>
    <n v="0.79"/>
    <n v="-9999"/>
    <n v="3.45"/>
    <n v="0.56000000000000005"/>
    <n v="1.81"/>
    <n v="-9999"/>
    <n v="1.38"/>
    <n v="1.28"/>
    <n v="3.53"/>
    <n v="0.83"/>
    <n v="2.8"/>
    <n v="0.36"/>
    <n v="-9999"/>
    <n v="3.3"/>
    <n v="-9999"/>
    <n v="1.72"/>
    <n v="1.86"/>
    <x v="6"/>
    <x v="0"/>
    <x v="6"/>
  </r>
  <r>
    <x v="7"/>
    <x v="0"/>
    <n v="-9999"/>
    <n v="1.25"/>
    <n v="0.21"/>
    <n v="0.34"/>
    <n v="0.91"/>
    <n v="0.27"/>
    <n v="0.67"/>
    <n v="-9999"/>
    <n v="0.6"/>
    <n v="0.49"/>
    <n v="2.38"/>
    <n v="0.35"/>
    <n v="1.1100000000000001"/>
    <n v="0.28000000000000003"/>
    <n v="-9999"/>
    <n v="2.83"/>
    <n v="-9999"/>
    <n v="0.98"/>
    <n v="0.4"/>
    <x v="7"/>
    <x v="0"/>
    <x v="7"/>
  </r>
  <r>
    <x v="8"/>
    <x v="0"/>
    <n v="-9999"/>
    <n v="0.9"/>
    <n v="1.55"/>
    <n v="1.08"/>
    <n v="1.38"/>
    <n v="1.58"/>
    <n v="1.56"/>
    <n v="-9999"/>
    <n v="1.7"/>
    <n v="0.89"/>
    <n v="1.4"/>
    <n v="0.84"/>
    <n v="1.02"/>
    <n v="0.94"/>
    <n v="-9999"/>
    <n v="1.64"/>
    <n v="-9999"/>
    <n v="2.37"/>
    <n v="2.0699999999999998"/>
    <x v="8"/>
    <x v="0"/>
    <x v="8"/>
  </r>
  <r>
    <x v="9"/>
    <x v="0"/>
    <n v="-9999"/>
    <n v="0.34"/>
    <n v="0.39"/>
    <n v="0.01"/>
    <n v="0.16"/>
    <n v="0.12"/>
    <n v="0.22"/>
    <n v="-9999"/>
    <n v="0.31"/>
    <n v="0.19"/>
    <n v="0.15"/>
    <n v="0.32"/>
    <n v="0.19"/>
    <n v="0.32"/>
    <n v="-9999"/>
    <n v="0.22"/>
    <n v="-9999"/>
    <n v="0.14000000000000001"/>
    <n v="0.33"/>
    <x v="9"/>
    <x v="0"/>
    <x v="9"/>
  </r>
  <r>
    <x v="10"/>
    <x v="0"/>
    <n v="-9999"/>
    <n v="0.86"/>
    <n v="1.97"/>
    <n v="0.56999999999999995"/>
    <n v="0.7"/>
    <n v="1"/>
    <n v="1.07"/>
    <n v="-9999"/>
    <n v="0.5"/>
    <n v="0.38"/>
    <n v="0.42"/>
    <n v="1.6"/>
    <n v="0.43"/>
    <n v="0.69"/>
    <n v="-9999"/>
    <n v="0.47"/>
    <n v="-9999"/>
    <n v="0.22"/>
    <n v="1.1100000000000001"/>
    <x v="10"/>
    <x v="1"/>
    <x v="10"/>
  </r>
  <r>
    <x v="11"/>
    <x v="0"/>
    <n v="-9999"/>
    <n v="0.06"/>
    <n v="0.26"/>
    <n v="0.2"/>
    <n v="0.04"/>
    <n v="0.32"/>
    <n v="0.2"/>
    <n v="-9999"/>
    <n v="0.08"/>
    <n v="0.49"/>
    <n v="0.35"/>
    <n v="0.11"/>
    <n v="0.09"/>
    <n v="0.08"/>
    <n v="-9999"/>
    <n v="0.4"/>
    <n v="-9999"/>
    <n v="0.15"/>
    <n v="0.11"/>
    <x v="11"/>
    <x v="1"/>
    <x v="11"/>
  </r>
  <r>
    <x v="0"/>
    <x v="1"/>
    <n v="-9999"/>
    <n v="0.84"/>
    <n v="1.1200000000000001"/>
    <n v="0.77"/>
    <n v="0.81"/>
    <n v="0.83"/>
    <n v="1.05"/>
    <n v="-9999"/>
    <n v="0.73"/>
    <n v="0.61"/>
    <n v="1.1599999999999999"/>
    <n v="0.84"/>
    <n v="0.21"/>
    <n v="0.45"/>
    <n v="-9999"/>
    <n v="0.25"/>
    <n v="-9999"/>
    <n v="0.24"/>
    <n v="-9999"/>
    <x v="12"/>
    <x v="1"/>
    <x v="0"/>
  </r>
  <r>
    <x v="1"/>
    <x v="1"/>
    <n v="-9999"/>
    <n v="0.74"/>
    <n v="1.01"/>
    <n v="0.46"/>
    <n v="0.7"/>
    <n v="0.78"/>
    <n v="0.56999999999999995"/>
    <n v="-9999"/>
    <n v="0.7"/>
    <n v="0.54"/>
    <n v="0.13"/>
    <n v="-9999"/>
    <n v="0.2"/>
    <n v="0.4"/>
    <n v="-9999"/>
    <n v="0.21"/>
    <n v="-9999"/>
    <n v="0.28999999999999998"/>
    <n v="0.77"/>
    <x v="13"/>
    <x v="1"/>
    <x v="1"/>
  </r>
  <r>
    <x v="2"/>
    <x v="1"/>
    <n v="-9999"/>
    <n v="1.26"/>
    <n v="2.4"/>
    <n v="0.3"/>
    <n v="1.34"/>
    <n v="1.47"/>
    <n v="0.45"/>
    <n v="-9999"/>
    <n v="0.35"/>
    <n v="0.1"/>
    <n v="0.12"/>
    <n v="1.82"/>
    <n v="0.61"/>
    <n v="0.62"/>
    <n v="-9999"/>
    <n v="0.26"/>
    <n v="-9999"/>
    <n v="0.1"/>
    <n v="0.61"/>
    <x v="14"/>
    <x v="1"/>
    <x v="2"/>
  </r>
  <r>
    <x v="3"/>
    <x v="1"/>
    <n v="-9999"/>
    <n v="1.24"/>
    <n v="2.73"/>
    <n v="2.12"/>
    <n v="1.1599999999999999"/>
    <n v="2.0099999999999998"/>
    <n v="0.94"/>
    <n v="-9999"/>
    <n v="1.1100000000000001"/>
    <n v="2.41"/>
    <n v="1.94"/>
    <n v="-9999"/>
    <n v="0.64"/>
    <n v="1.1299999999999999"/>
    <n v="-9999"/>
    <n v="2.09"/>
    <n v="-9999"/>
    <n v="1.95"/>
    <n v="1.53"/>
    <x v="15"/>
    <x v="1"/>
    <x v="3"/>
  </r>
  <r>
    <x v="4"/>
    <x v="1"/>
    <n v="-9999"/>
    <n v="2.17"/>
    <n v="1.93"/>
    <n v="0.84"/>
    <n v="1.53"/>
    <n v="1.78"/>
    <n v="3.15"/>
    <n v="-9999"/>
    <n v="2.59"/>
    <n v="1.99"/>
    <n v="6.76"/>
    <n v="2.1"/>
    <n v="1.62"/>
    <n v="2.02"/>
    <n v="-9999"/>
    <n v="2.44"/>
    <n v="-9999"/>
    <n v="0.93"/>
    <n v="2.65"/>
    <x v="16"/>
    <x v="1"/>
    <x v="4"/>
  </r>
  <r>
    <x v="5"/>
    <x v="1"/>
    <n v="-9999"/>
    <n v="1.31"/>
    <n v="2.63"/>
    <n v="-9999"/>
    <n v="1.89"/>
    <n v="2.27"/>
    <n v="2.12"/>
    <n v="-9999"/>
    <n v="2.11"/>
    <n v="1.93"/>
    <n v="6.16"/>
    <n v="1.81"/>
    <n v="0.91"/>
    <n v="1.7"/>
    <n v="-9999"/>
    <n v="5.7"/>
    <n v="-9999"/>
    <n v="3.76"/>
    <n v="1.92"/>
    <x v="17"/>
    <x v="1"/>
    <x v="5"/>
  </r>
  <r>
    <x v="6"/>
    <x v="1"/>
    <n v="-9999"/>
    <n v="5.01"/>
    <n v="1.4"/>
    <n v="1.01"/>
    <n v="2.4300000000000002"/>
    <n v="0.83"/>
    <n v="2.04"/>
    <n v="-9999"/>
    <n v="1.97"/>
    <n v="2.1"/>
    <n v="1.87"/>
    <n v="2.4900000000000002"/>
    <n v="0.65"/>
    <n v="0.75"/>
    <n v="-9999"/>
    <n v="1.41"/>
    <n v="-9999"/>
    <n v="2.15"/>
    <n v="1.58"/>
    <x v="18"/>
    <x v="1"/>
    <x v="6"/>
  </r>
  <r>
    <x v="7"/>
    <x v="1"/>
    <n v="-9999"/>
    <n v="1.77"/>
    <n v="7.49"/>
    <n v="5.93"/>
    <n v="2.78"/>
    <n v="4.47"/>
    <n v="3.44"/>
    <n v="-9999"/>
    <n v="7.39"/>
    <n v="0.63"/>
    <n v="1.64"/>
    <n v="1.9"/>
    <n v="1.58"/>
    <n v="2.82"/>
    <n v="-9999"/>
    <n v="2.52"/>
    <n v="-9999"/>
    <n v="2.0499999999999998"/>
    <n v="6.66"/>
    <x v="19"/>
    <x v="1"/>
    <x v="7"/>
  </r>
  <r>
    <x v="8"/>
    <x v="1"/>
    <n v="-9999"/>
    <n v="0.6"/>
    <n v="0.88"/>
    <n v="1.01"/>
    <n v="0.56000000000000005"/>
    <n v="0.97"/>
    <n v="0.72"/>
    <n v="-9999"/>
    <n v="0.96"/>
    <n v="1.5"/>
    <n v="2.52"/>
    <n v="0.69"/>
    <n v="0.22"/>
    <n v="0.67"/>
    <n v="-9999"/>
    <n v="3.77"/>
    <n v="-9999"/>
    <n v="1.4"/>
    <n v="0.78"/>
    <x v="20"/>
    <x v="1"/>
    <x v="8"/>
  </r>
  <r>
    <x v="9"/>
    <x v="1"/>
    <n v="-9999"/>
    <n v="1.75"/>
    <n v="2.77"/>
    <n v="1.53"/>
    <n v="0.81"/>
    <n v="2.16"/>
    <n v="1.69"/>
    <n v="-9999"/>
    <n v="2.73"/>
    <n v="1.5"/>
    <n v="2.38"/>
    <n v="1.66"/>
    <n v="-9999"/>
    <n v="2.58"/>
    <n v="-9999"/>
    <n v="2.36"/>
    <n v="-9999"/>
    <n v="1.71"/>
    <n v="3.02"/>
    <x v="21"/>
    <x v="1"/>
    <x v="9"/>
  </r>
  <r>
    <x v="10"/>
    <x v="1"/>
    <n v="-9999"/>
    <n v="0.48"/>
    <n v="1.51"/>
    <n v="0.92"/>
    <n v="0.57999999999999996"/>
    <n v="1.17"/>
    <n v="0.16"/>
    <n v="-9999"/>
    <n v="0.66"/>
    <n v="0.15"/>
    <n v="0.1"/>
    <n v="1.02"/>
    <n v="-9999"/>
    <n v="0.39"/>
    <n v="-9999"/>
    <n v="0.1"/>
    <n v="-9999"/>
    <n v="0.31"/>
    <n v="0.46"/>
    <x v="22"/>
    <x v="2"/>
    <x v="10"/>
  </r>
  <r>
    <x v="11"/>
    <x v="1"/>
    <n v="-9999"/>
    <n v="1.07"/>
    <n v="1.54"/>
    <n v="0.4"/>
    <n v="0.75"/>
    <n v="0.69"/>
    <n v="2.63"/>
    <n v="-9999"/>
    <n v="0.94"/>
    <n v="0.23"/>
    <n v="0.88"/>
    <n v="-9999"/>
    <n v="-9999"/>
    <n v="0.95"/>
    <n v="-9999"/>
    <n v="0.86"/>
    <n v="-9999"/>
    <n v="0.3"/>
    <n v="1.18"/>
    <x v="23"/>
    <x v="2"/>
    <x v="11"/>
  </r>
  <r>
    <x v="0"/>
    <x v="2"/>
    <n v="-9999"/>
    <n v="1.0000000000000001E-5"/>
    <n v="0.01"/>
    <n v="1.0000000000000001E-5"/>
    <n v="0.02"/>
    <n v="0.01"/>
    <n v="0.11"/>
    <n v="-9999"/>
    <n v="7.0000000000000007E-2"/>
    <n v="0.16"/>
    <n v="0.45"/>
    <n v="1.0000000000000001E-5"/>
    <n v="-9999"/>
    <n v="1.0000000000000001E-5"/>
    <n v="-9999"/>
    <n v="0.42"/>
    <n v="-9999"/>
    <n v="0.36"/>
    <n v="0.03"/>
    <x v="24"/>
    <x v="2"/>
    <x v="0"/>
  </r>
  <r>
    <x v="1"/>
    <x v="2"/>
    <n v="-9999"/>
    <n v="0.19"/>
    <n v="0.48"/>
    <n v="0.61"/>
    <n v="0.33"/>
    <n v="0.68"/>
    <n v="0.06"/>
    <n v="-9999"/>
    <n v="0.08"/>
    <n v="0.3"/>
    <n v="-9999"/>
    <n v="0.47"/>
    <n v="-9999"/>
    <n v="1.0000000000000001E-5"/>
    <n v="-9999"/>
    <n v="1.39"/>
    <n v="-9999"/>
    <n v="0.57999999999999996"/>
    <n v="0.05"/>
    <x v="25"/>
    <x v="2"/>
    <x v="1"/>
  </r>
  <r>
    <x v="2"/>
    <x v="2"/>
    <n v="-9999"/>
    <n v="1.1599999999999999"/>
    <n v="2.2599999999999998"/>
    <n v="1.51"/>
    <n v="0.93"/>
    <n v="2.12"/>
    <n v="1.07"/>
    <n v="-9999"/>
    <n v="1.57"/>
    <n v="0.62"/>
    <n v="1.1499999999999999"/>
    <n v="1.77"/>
    <n v="-9999"/>
    <n v="1.88"/>
    <n v="-9999"/>
    <n v="1.01"/>
    <n v="-9999"/>
    <n v="0.44"/>
    <n v="1.96"/>
    <x v="26"/>
    <x v="2"/>
    <x v="2"/>
  </r>
  <r>
    <x v="3"/>
    <x v="2"/>
    <n v="-9999"/>
    <n v="2.91"/>
    <n v="3.29"/>
    <n v="1.98"/>
    <n v="2.87"/>
    <n v="2.75"/>
    <n v="2.09"/>
    <n v="-9999"/>
    <n v="1.89"/>
    <n v="1.5"/>
    <n v="2.68"/>
    <n v="3.49"/>
    <n v="-9999"/>
    <n v="0.82"/>
    <n v="-9999"/>
    <n v="2.61"/>
    <n v="-9999"/>
    <n v="1.99"/>
    <n v="2.23"/>
    <x v="27"/>
    <x v="2"/>
    <x v="3"/>
  </r>
  <r>
    <x v="4"/>
    <x v="2"/>
    <n v="-9999"/>
    <n v="2.37"/>
    <n v="4.45"/>
    <n v="3.04"/>
    <n v="2.91"/>
    <n v="3.06"/>
    <n v="1.54"/>
    <n v="-9999"/>
    <n v="3.71"/>
    <n v="3.92"/>
    <n v="5.94"/>
    <n v="3.84"/>
    <n v="-9999"/>
    <n v="2.89"/>
    <n v="-9999"/>
    <n v="5.0199999999999996"/>
    <n v="-9999"/>
    <n v="3.71"/>
    <n v="3.8"/>
    <x v="28"/>
    <x v="2"/>
    <x v="4"/>
  </r>
  <r>
    <x v="5"/>
    <x v="2"/>
    <n v="-9999"/>
    <n v="0.41"/>
    <n v="0.77"/>
    <n v="0.91"/>
    <n v="1.0000000000000001E-5"/>
    <n v="0.12"/>
    <n v="1.65"/>
    <n v="-9999"/>
    <n v="2.46"/>
    <n v="0.05"/>
    <n v="0.92"/>
    <n v="0.04"/>
    <n v="-9999"/>
    <n v="0.6"/>
    <n v="-9999"/>
    <n v="1.5"/>
    <n v="-9999"/>
    <n v="0.73"/>
    <n v="1.67"/>
    <x v="29"/>
    <x v="2"/>
    <x v="5"/>
  </r>
  <r>
    <x v="6"/>
    <x v="2"/>
    <n v="-9999"/>
    <n v="3.04"/>
    <n v="0.91"/>
    <n v="1.01"/>
    <n v="1.67"/>
    <n v="1.06"/>
    <n v="0.98"/>
    <n v="-9999"/>
    <n v="0.72"/>
    <n v="0.37"/>
    <n v="1.66"/>
    <n v="0.93"/>
    <n v="-9999"/>
    <n v="0.13"/>
    <n v="-9999"/>
    <n v="1.44"/>
    <n v="-9999"/>
    <n v="0.13"/>
    <n v="0.54"/>
    <x v="30"/>
    <x v="2"/>
    <x v="6"/>
  </r>
  <r>
    <x v="7"/>
    <x v="2"/>
    <n v="-9999"/>
    <n v="1.99"/>
    <n v="2.19"/>
    <n v="2.14"/>
    <n v="2.81"/>
    <n v="1.41"/>
    <n v="0.66"/>
    <n v="-9999"/>
    <n v="0.97"/>
    <n v="1.63"/>
    <n v="1.54"/>
    <n v="0.92"/>
    <n v="-9999"/>
    <n v="1.26"/>
    <n v="-9999"/>
    <n v="1.77"/>
    <n v="-9999"/>
    <n v="2.4700000000000002"/>
    <n v="1.36"/>
    <x v="31"/>
    <x v="2"/>
    <x v="7"/>
  </r>
  <r>
    <x v="8"/>
    <x v="2"/>
    <n v="-9999"/>
    <n v="0.13"/>
    <n v="0.49"/>
    <n v="0.23"/>
    <n v="0.05"/>
    <n v="0.54"/>
    <n v="0.2"/>
    <n v="-9999"/>
    <n v="0.04"/>
    <n v="0.56000000000000005"/>
    <n v="1.28"/>
    <n v="0.18"/>
    <n v="-9999"/>
    <n v="-9999"/>
    <n v="-9999"/>
    <n v="0.85"/>
    <n v="-9999"/>
    <n v="0.81"/>
    <n v="0.16"/>
    <x v="32"/>
    <x v="2"/>
    <x v="8"/>
  </r>
  <r>
    <x v="9"/>
    <x v="2"/>
    <n v="-9999"/>
    <n v="0.09"/>
    <n v="0.42"/>
    <n v="0.25"/>
    <n v="1.0000000000000001E-5"/>
    <n v="0.18"/>
    <n v="0.08"/>
    <n v="-9999"/>
    <n v="0.2"/>
    <n v="0.24"/>
    <n v="0.45"/>
    <n v="0.09"/>
    <n v="-9999"/>
    <n v="0.22"/>
    <n v="-9999"/>
    <n v="0.3"/>
    <n v="-9999"/>
    <n v="0.3"/>
    <n v="0.16"/>
    <x v="33"/>
    <x v="2"/>
    <x v="9"/>
  </r>
  <r>
    <x v="10"/>
    <x v="2"/>
    <n v="-9999"/>
    <n v="0.78"/>
    <n v="1.71"/>
    <n v="1.01"/>
    <n v="0.87"/>
    <n v="1.31"/>
    <n v="1.04"/>
    <n v="-9999"/>
    <n v="1.03"/>
    <n v="0.95"/>
    <n v="1.74"/>
    <n v="1.18"/>
    <n v="-9999"/>
    <n v="0.85"/>
    <n v="-9999"/>
    <n v="1.24"/>
    <n v="-9999"/>
    <n v="0.86"/>
    <n v="1.0900000000000001"/>
    <x v="34"/>
    <x v="3"/>
    <x v="10"/>
  </r>
  <r>
    <x v="11"/>
    <x v="2"/>
    <n v="-9999"/>
    <n v="0.35"/>
    <n v="0.17"/>
    <n v="0.14000000000000001"/>
    <n v="0.4"/>
    <n v="0.19"/>
    <n v="0.22"/>
    <n v="-9999"/>
    <n v="1.0000000000000001E-5"/>
    <n v="0.45"/>
    <n v="0.19"/>
    <n v="0.45"/>
    <n v="-9999"/>
    <n v="0.06"/>
    <n v="-9999"/>
    <n v="0.28000000000000003"/>
    <n v="-9999"/>
    <n v="0.54"/>
    <n v="0.12"/>
    <x v="35"/>
    <x v="3"/>
    <x v="11"/>
  </r>
  <r>
    <x v="0"/>
    <x v="3"/>
    <n v="-9999"/>
    <n v="0.2"/>
    <n v="0.46"/>
    <n v="0.45"/>
    <n v="0.38"/>
    <n v="0.39"/>
    <n v="0.28999999999999998"/>
    <n v="-9999"/>
    <n v="0.19"/>
    <n v="0.36"/>
    <n v="0.23"/>
    <n v="0.47"/>
    <n v="-9999"/>
    <n v="0.3"/>
    <n v="-9999"/>
    <n v="0.24"/>
    <n v="-9999"/>
    <n v="0.18"/>
    <n v="0.28000000000000003"/>
    <x v="36"/>
    <x v="3"/>
    <x v="0"/>
  </r>
  <r>
    <x v="1"/>
    <x v="3"/>
    <n v="-9999"/>
    <n v="-9999"/>
    <n v="0.92"/>
    <n v="0.76"/>
    <n v="0.68"/>
    <n v="1.39"/>
    <n v="0.43"/>
    <n v="-9999"/>
    <n v="0.49"/>
    <n v="0.81"/>
    <n v="1.19"/>
    <n v="1.1599999999999999"/>
    <n v="-9999"/>
    <n v="0.28000000000000003"/>
    <n v="-9999"/>
    <n v="1.1100000000000001"/>
    <n v="-9999"/>
    <n v="0.54"/>
    <n v="0.25"/>
    <x v="37"/>
    <x v="3"/>
    <x v="1"/>
  </r>
  <r>
    <x v="2"/>
    <x v="3"/>
    <n v="-9999"/>
    <n v="1.1299999999999999"/>
    <n v="1.6"/>
    <n v="0.43"/>
    <n v="0.92"/>
    <n v="1.1499999999999999"/>
    <n v="1.2"/>
    <n v="-9999"/>
    <n v="1.05"/>
    <n v="0.52"/>
    <n v="1.04"/>
    <n v="1.51"/>
    <n v="-9999"/>
    <n v="1.0900000000000001"/>
    <n v="-9999"/>
    <n v="1.21"/>
    <n v="-9999"/>
    <n v="0.83"/>
    <n v="1.41"/>
    <x v="38"/>
    <x v="3"/>
    <x v="2"/>
  </r>
  <r>
    <x v="3"/>
    <x v="3"/>
    <n v="-9999"/>
    <n v="3.21"/>
    <n v="2.2200000000000002"/>
    <n v="0.66"/>
    <n v="2.44"/>
    <n v="1.29"/>
    <n v="1.65"/>
    <n v="-9999"/>
    <n v="1.87"/>
    <n v="1.89"/>
    <n v="3.3"/>
    <n v="1.86"/>
    <n v="-9999"/>
    <n v="0.93"/>
    <n v="-9999"/>
    <n v="4.4000000000000004"/>
    <n v="-9999"/>
    <n v="3.06"/>
    <n v="1.83"/>
    <x v="39"/>
    <x v="3"/>
    <x v="3"/>
  </r>
  <r>
    <x v="4"/>
    <x v="3"/>
    <n v="-9999"/>
    <n v="2.11"/>
    <n v="2.69"/>
    <n v="2.17"/>
    <n v="2.0499999999999998"/>
    <n v="2.66"/>
    <n v="2.13"/>
    <n v="-9999"/>
    <n v="1.88"/>
    <n v="1.59"/>
    <n v="0.9"/>
    <n v="2.92"/>
    <n v="-9999"/>
    <n v="2.77"/>
    <n v="-9999"/>
    <n v="0.51"/>
    <n v="-9999"/>
    <n v="0.64"/>
    <n v="2.37"/>
    <x v="40"/>
    <x v="3"/>
    <x v="4"/>
  </r>
  <r>
    <x v="5"/>
    <x v="3"/>
    <n v="-9999"/>
    <n v="0.75"/>
    <n v="1.33"/>
    <n v="2.08"/>
    <n v="1.1000000000000001"/>
    <n v="1.46"/>
    <n v="0.64"/>
    <n v="-9999"/>
    <n v="2.79"/>
    <n v="2.2999999999999998"/>
    <n v="3.27"/>
    <n v="1.1599999999999999"/>
    <n v="-9999"/>
    <n v="0.56000000000000005"/>
    <n v="-9999"/>
    <n v="3.8"/>
    <n v="-9999"/>
    <n v="2.25"/>
    <n v="1.23"/>
    <x v="41"/>
    <x v="3"/>
    <x v="5"/>
  </r>
  <r>
    <x v="6"/>
    <x v="3"/>
    <n v="-9999"/>
    <n v="3.34"/>
    <n v="2.84"/>
    <n v="2.93"/>
    <n v="3.38"/>
    <n v="1.98"/>
    <n v="3.09"/>
    <n v="-9999"/>
    <n v="1.23"/>
    <n v="3.21"/>
    <n v="1.63"/>
    <n v="2.08"/>
    <n v="-9999"/>
    <n v="2.4500000000000002"/>
    <n v="-9999"/>
    <n v="1.18"/>
    <n v="-9999"/>
    <n v="2.72"/>
    <n v="1.32"/>
    <x v="42"/>
    <x v="3"/>
    <x v="6"/>
  </r>
  <r>
    <x v="7"/>
    <x v="3"/>
    <n v="-9999"/>
    <n v="1.78"/>
    <n v="1.07"/>
    <n v="0.61"/>
    <n v="2.13"/>
    <n v="1.25"/>
    <n v="2.08"/>
    <n v="-9999"/>
    <n v="0.65"/>
    <n v="1.94"/>
    <n v="4.3600000000000003"/>
    <n v="0.94"/>
    <n v="-9999"/>
    <n v="0.69"/>
    <n v="-9999"/>
    <n v="3.32"/>
    <n v="-9999"/>
    <n v="2.1800000000000002"/>
    <n v="0.98"/>
    <x v="43"/>
    <x v="3"/>
    <x v="7"/>
  </r>
  <r>
    <x v="8"/>
    <x v="3"/>
    <n v="-9999"/>
    <n v="0.22"/>
    <n v="0.01"/>
    <n v="0.06"/>
    <n v="1.0000000000000001E-5"/>
    <n v="0.2"/>
    <n v="0.57999999999999996"/>
    <n v="-9999"/>
    <n v="0.48"/>
    <n v="0.12"/>
    <n v="0.06"/>
    <n v="0.1"/>
    <n v="-9999"/>
    <n v="0.08"/>
    <n v="-9999"/>
    <n v="0.1"/>
    <n v="-9999"/>
    <n v="0.1"/>
    <n v="0.12"/>
    <x v="44"/>
    <x v="3"/>
    <x v="8"/>
  </r>
  <r>
    <x v="9"/>
    <x v="3"/>
    <n v="-9999"/>
    <n v="0.77"/>
    <n v="0.56000000000000005"/>
    <n v="0.23"/>
    <n v="0.39"/>
    <n v="0.44"/>
    <n v="0.36"/>
    <n v="-9999"/>
    <n v="0.12"/>
    <n v="0.6"/>
    <n v="1.54"/>
    <n v="0.35"/>
    <n v="-9999"/>
    <n v="0.19"/>
    <n v="-9999"/>
    <n v="1.24"/>
    <n v="-9999"/>
    <n v="1.1499999999999999"/>
    <n v="0.17"/>
    <x v="45"/>
    <x v="3"/>
    <x v="9"/>
  </r>
  <r>
    <x v="10"/>
    <x v="3"/>
    <n v="-9999"/>
    <n v="0.64"/>
    <n v="1.1399999999999999"/>
    <n v="0.5"/>
    <n v="0.38"/>
    <n v="1"/>
    <n v="0.65"/>
    <n v="-9999"/>
    <n v="0.45"/>
    <n v="0.87"/>
    <n v="1.32"/>
    <n v="0.51"/>
    <n v="-9999"/>
    <n v="0.33"/>
    <n v="-9999"/>
    <n v="1.21"/>
    <n v="-9999"/>
    <n v="0.89"/>
    <n v="0.33"/>
    <x v="46"/>
    <x v="4"/>
    <x v="10"/>
  </r>
  <r>
    <x v="11"/>
    <x v="3"/>
    <n v="-9999"/>
    <n v="0.63"/>
    <n v="1.17"/>
    <n v="0.44"/>
    <n v="0.72"/>
    <n v="1.02"/>
    <n v="0.28999999999999998"/>
    <n v="-9999"/>
    <n v="0.22"/>
    <n v="0.3"/>
    <n v="-9999"/>
    <n v="1.51"/>
    <n v="-9999"/>
    <n v="0.18"/>
    <n v="-9999"/>
    <n v="0.37"/>
    <n v="-9999"/>
    <n v="0.9"/>
    <n v="0.12"/>
    <x v="47"/>
    <x v="4"/>
    <x v="11"/>
  </r>
  <r>
    <x v="0"/>
    <x v="4"/>
    <n v="-9999"/>
    <n v="0.14000000000000001"/>
    <n v="0.48"/>
    <n v="0.1"/>
    <n v="0.25"/>
    <n v="0.23"/>
    <n v="0.16"/>
    <n v="-9999"/>
    <n v="0.11"/>
    <n v="0.21"/>
    <n v="0.05"/>
    <n v="0.35"/>
    <n v="-9999"/>
    <n v="0.3"/>
    <n v="-9999"/>
    <n v="0.08"/>
    <n v="-9999"/>
    <n v="0.14000000000000001"/>
    <n v="0.3"/>
    <x v="48"/>
    <x v="4"/>
    <x v="0"/>
  </r>
  <r>
    <x v="1"/>
    <x v="4"/>
    <n v="-9999"/>
    <n v="0.25"/>
    <n v="0.25"/>
    <n v="0.05"/>
    <n v="0.64"/>
    <n v="0.04"/>
    <n v="0.06"/>
    <n v="-9999"/>
    <n v="0.06"/>
    <n v="1.0000000000000001E-5"/>
    <n v="0"/>
    <n v="0.5"/>
    <n v="-9999"/>
    <n v="1.0000000000000001E-5"/>
    <n v="-9999"/>
    <n v="1.0000000000000001E-5"/>
    <n v="-9999"/>
    <n v="1.0000000000000001E-5"/>
    <n v="0.03"/>
    <x v="49"/>
    <x v="4"/>
    <x v="1"/>
  </r>
  <r>
    <x v="2"/>
    <x v="4"/>
    <n v="-9999"/>
    <n v="0.44"/>
    <n v="1.1599999999999999"/>
    <n v="0.79"/>
    <n v="0.8"/>
    <n v="0.49"/>
    <n v="0.82"/>
    <n v="-9999"/>
    <n v="0.9"/>
    <n v="0.44"/>
    <n v="1.24"/>
    <n v="1.03"/>
    <n v="-9999"/>
    <n v="0.35"/>
    <n v="-9999"/>
    <n v="1.06"/>
    <n v="-9999"/>
    <n v="0.32"/>
    <n v="0.53"/>
    <x v="50"/>
    <x v="4"/>
    <x v="2"/>
  </r>
  <r>
    <x v="3"/>
    <x v="4"/>
    <n v="-9999"/>
    <n v="0.75"/>
    <n v="0.83"/>
    <n v="0.34"/>
    <n v="0.41"/>
    <n v="0.88"/>
    <n v="0.34"/>
    <n v="-9999"/>
    <n v="0.35"/>
    <n v="0.42"/>
    <n v="0.25"/>
    <n v="0.95"/>
    <n v="-9999"/>
    <n v="0.37"/>
    <n v="-9999"/>
    <n v="0.44"/>
    <n v="-9999"/>
    <n v="0.3"/>
    <n v="0.33"/>
    <x v="51"/>
    <x v="4"/>
    <x v="3"/>
  </r>
  <r>
    <x v="4"/>
    <x v="4"/>
    <n v="-9999"/>
    <n v="2.4300000000000002"/>
    <n v="1.33"/>
    <n v="0.55000000000000004"/>
    <n v="1.95"/>
    <n v="0.6"/>
    <n v="0.85"/>
    <n v="-9999"/>
    <n v="1.1399999999999999"/>
    <n v="1.51"/>
    <n v="2.74"/>
    <n v="1.1200000000000001"/>
    <n v="-9999"/>
    <n v="0.47"/>
    <n v="-9999"/>
    <n v="1.4"/>
    <n v="-9999"/>
    <n v="1.7"/>
    <n v="1.3"/>
    <x v="52"/>
    <x v="4"/>
    <x v="4"/>
  </r>
  <r>
    <x v="5"/>
    <x v="4"/>
    <n v="-9999"/>
    <n v="1"/>
    <n v="1.1599999999999999"/>
    <n v="0.3"/>
    <n v="0.36"/>
    <n v="0.66"/>
    <n v="0.46"/>
    <n v="-9999"/>
    <n v="0.89"/>
    <n v="0.36"/>
    <n v="2.08"/>
    <n v="0.25"/>
    <n v="-9999"/>
    <n v="0.39"/>
    <n v="-9999"/>
    <n v="1.1399999999999999"/>
    <n v="-9999"/>
    <n v="0.93"/>
    <n v="1.18"/>
    <x v="53"/>
    <x v="4"/>
    <x v="5"/>
  </r>
  <r>
    <x v="6"/>
    <x v="4"/>
    <n v="-9999"/>
    <n v="4.0199999999999996"/>
    <n v="1.73"/>
    <n v="1.93"/>
    <n v="3.9"/>
    <n v="1.99"/>
    <n v="2.33"/>
    <n v="-9999"/>
    <n v="0.95"/>
    <n v="2.61"/>
    <n v="0.45"/>
    <n v="2.76"/>
    <n v="-9999"/>
    <n v="1.76"/>
    <n v="-9999"/>
    <n v="0.65"/>
    <n v="-9999"/>
    <n v="2.16"/>
    <n v="1.2"/>
    <x v="54"/>
    <x v="4"/>
    <x v="6"/>
  </r>
  <r>
    <x v="7"/>
    <x v="4"/>
    <n v="-9999"/>
    <n v="1.74"/>
    <n v="0.83"/>
    <n v="0.85"/>
    <n v="1.77"/>
    <n v="0.51"/>
    <n v="1.22"/>
    <n v="-9999"/>
    <n v="1.24"/>
    <n v="3.06"/>
    <n v="1.64"/>
    <n v="1.19"/>
    <n v="-9999"/>
    <n v="0.44"/>
    <n v="-9999"/>
    <n v="1.38"/>
    <n v="-9999"/>
    <n v="0.61"/>
    <n v="0.91"/>
    <x v="55"/>
    <x v="4"/>
    <x v="7"/>
  </r>
  <r>
    <x v="8"/>
    <x v="4"/>
    <n v="-9999"/>
    <n v="2.4500000000000002"/>
    <n v="1.37"/>
    <n v="0.79"/>
    <n v="1.61"/>
    <n v="0.77"/>
    <n v="2.31"/>
    <n v="-9999"/>
    <n v="0.99"/>
    <n v="1.77"/>
    <n v="0.94"/>
    <n v="1.82"/>
    <n v="-9999"/>
    <n v="1.62"/>
    <n v="-9999"/>
    <n v="2.69"/>
    <n v="-9999"/>
    <n v="0.5"/>
    <n v="0.88"/>
    <x v="56"/>
    <x v="4"/>
    <x v="8"/>
  </r>
  <r>
    <x v="9"/>
    <x v="4"/>
    <n v="-9999"/>
    <n v="0.35"/>
    <n v="-9999"/>
    <n v="0.11"/>
    <n v="0.19"/>
    <n v="0.06"/>
    <n v="0.54"/>
    <n v="-9999"/>
    <n v="0.35"/>
    <n v="0.28000000000000003"/>
    <n v="0.57999999999999996"/>
    <n v="0.14000000000000001"/>
    <n v="-9999"/>
    <n v="0.28999999999999998"/>
    <n v="-9999"/>
    <n v="0.72"/>
    <n v="-9999"/>
    <n v="0.47"/>
    <n v="0.36"/>
    <x v="57"/>
    <x v="4"/>
    <x v="9"/>
  </r>
  <r>
    <x v="10"/>
    <x v="4"/>
    <n v="-9999"/>
    <n v="0.84"/>
    <n v="0.67"/>
    <n v="0.1"/>
    <n v="0.76"/>
    <n v="0.56999999999999995"/>
    <n v="0.41"/>
    <n v="-9999"/>
    <n v="0.53"/>
    <n v="0.16"/>
    <n v="0.12"/>
    <n v="0.89"/>
    <n v="-9999"/>
    <n v="0.56000000000000005"/>
    <n v="-9999"/>
    <n v="0.16"/>
    <n v="-9999"/>
    <n v="1.0000000000000001E-5"/>
    <n v="0.56000000000000005"/>
    <x v="58"/>
    <x v="5"/>
    <x v="10"/>
  </r>
  <r>
    <x v="11"/>
    <x v="4"/>
    <n v="-9999"/>
    <n v="0.28000000000000003"/>
    <n v="0.68"/>
    <n v="0.4"/>
    <n v="0.45"/>
    <n v="0.71"/>
    <n v="0.39"/>
    <n v="-9999"/>
    <n v="0.47"/>
    <n v="0.15"/>
    <n v="0.27"/>
    <n v="0.57999999999999996"/>
    <n v="-9999"/>
    <n v="0.22"/>
    <n v="-9999"/>
    <n v="0.2"/>
    <n v="-9999"/>
    <n v="0.14000000000000001"/>
    <n v="0.39"/>
    <x v="59"/>
    <x v="5"/>
    <x v="11"/>
  </r>
  <r>
    <x v="0"/>
    <x v="5"/>
    <n v="-9999"/>
    <n v="0.05"/>
    <n v="0.39"/>
    <n v="0.18"/>
    <n v="0.27"/>
    <n v="0.23"/>
    <n v="0.24"/>
    <n v="-9999"/>
    <n v="0.36"/>
    <n v="0.2"/>
    <n v="0.43"/>
    <n v="0.22"/>
    <n v="-9999"/>
    <n v="0.48"/>
    <n v="-9999"/>
    <n v="0.46"/>
    <n v="-9999"/>
    <n v="0.22"/>
    <n v="0.18"/>
    <x v="60"/>
    <x v="5"/>
    <x v="0"/>
  </r>
  <r>
    <x v="1"/>
    <x v="5"/>
    <n v="-9999"/>
    <n v="0.73"/>
    <n v="1.41"/>
    <n v="0.42"/>
    <n v="0.79"/>
    <n v="0.85"/>
    <n v="0.31"/>
    <n v="-9999"/>
    <n v="0.63"/>
    <n v="0.34"/>
    <n v="1.19"/>
    <n v="1.02"/>
    <n v="-9999"/>
    <n v="0.54"/>
    <n v="-9999"/>
    <n v="0.74"/>
    <n v="-9999"/>
    <n v="0.2"/>
    <n v="0.99"/>
    <x v="61"/>
    <x v="5"/>
    <x v="1"/>
  </r>
  <r>
    <x v="2"/>
    <x v="5"/>
    <n v="-9999"/>
    <n v="0.35"/>
    <n v="2.14"/>
    <n v="0.55000000000000004"/>
    <n v="1.34"/>
    <n v="1.1399999999999999"/>
    <n v="0.68"/>
    <n v="-9999"/>
    <n v="1.1499999999999999"/>
    <n v="0.16"/>
    <n v="0.35"/>
    <n v="1.25"/>
    <n v="-9999"/>
    <n v="0.65"/>
    <n v="-9999"/>
    <n v="0.44"/>
    <n v="-9999"/>
    <n v="0.11"/>
    <n v="-9999"/>
    <x v="62"/>
    <x v="5"/>
    <x v="2"/>
  </r>
  <r>
    <x v="3"/>
    <x v="5"/>
    <n v="-9999"/>
    <n v="0.28999999999999998"/>
    <n v="0.22"/>
    <n v="0.57999999999999996"/>
    <n v="0.65"/>
    <n v="0.48"/>
    <n v="0.02"/>
    <n v="-9999"/>
    <n v="0.22"/>
    <n v="0.03"/>
    <n v="2.0299999999999998"/>
    <n v="1.27"/>
    <n v="-9999"/>
    <n v="0.01"/>
    <n v="-9999"/>
    <n v="1.89"/>
    <n v="-9999"/>
    <n v="0.5"/>
    <n v="-9999"/>
    <x v="63"/>
    <x v="5"/>
    <x v="3"/>
  </r>
  <r>
    <x v="4"/>
    <x v="5"/>
    <n v="-9999"/>
    <n v="2.2799999999999998"/>
    <n v="2.4900000000000002"/>
    <n v="2.08"/>
    <n v="3.94"/>
    <n v="2.4700000000000002"/>
    <n v="2.2599999999999998"/>
    <n v="-9999"/>
    <n v="1.64"/>
    <n v="1.23"/>
    <n v="4.68"/>
    <n v="6.27"/>
    <n v="-9999"/>
    <n v="1.53"/>
    <n v="-9999"/>
    <n v="4.8499999999999996"/>
    <n v="-9999"/>
    <n v="4.9400000000000004"/>
    <n v="2.1800000000000002"/>
    <x v="64"/>
    <x v="5"/>
    <x v="4"/>
  </r>
  <r>
    <x v="5"/>
    <x v="5"/>
    <n v="-9999"/>
    <n v="0.78"/>
    <n v="1.88"/>
    <n v="1.1399999999999999"/>
    <n v="0.71"/>
    <n v="1.39"/>
    <n v="2.11"/>
    <n v="-9999"/>
    <n v="2.58"/>
    <n v="2.6"/>
    <n v="2.79"/>
    <n v="1.45"/>
    <n v="-9999"/>
    <n v="0.85"/>
    <n v="-9999"/>
    <n v="3.47"/>
    <n v="-9999"/>
    <n v="2.39"/>
    <n v="2.56"/>
    <x v="65"/>
    <x v="5"/>
    <x v="5"/>
  </r>
  <r>
    <x v="6"/>
    <x v="5"/>
    <n v="-9999"/>
    <n v="2.37"/>
    <n v="1.33"/>
    <n v="1.1599999999999999"/>
    <n v="2.2400000000000002"/>
    <n v="2.99"/>
    <n v="2.0099999999999998"/>
    <n v="-9999"/>
    <n v="1.23"/>
    <n v="1.97"/>
    <n v="1.18"/>
    <n v="2.48"/>
    <n v="-9999"/>
    <n v="1.24"/>
    <n v="-9999"/>
    <n v="0.8"/>
    <n v="-9999"/>
    <n v="1.78"/>
    <n v="2.35"/>
    <x v="66"/>
    <x v="5"/>
    <x v="6"/>
  </r>
  <r>
    <x v="7"/>
    <x v="5"/>
    <n v="-9999"/>
    <n v="5.59"/>
    <n v="1.5"/>
    <n v="2.97"/>
    <n v="5.78"/>
    <n v="2.41"/>
    <n v="3.43"/>
    <n v="-9999"/>
    <n v="1.42"/>
    <n v="1.36"/>
    <n v="1.22"/>
    <n v="3.35"/>
    <n v="-9999"/>
    <n v="1.4"/>
    <n v="-9999"/>
    <n v="1.41"/>
    <n v="-9999"/>
    <n v="1.82"/>
    <n v="2.4700000000000002"/>
    <x v="67"/>
    <x v="5"/>
    <x v="7"/>
  </r>
  <r>
    <x v="8"/>
    <x v="5"/>
    <n v="-9999"/>
    <n v="1.0900000000000001"/>
    <n v="1.05"/>
    <n v="1.49"/>
    <n v="1.17"/>
    <n v="2.72"/>
    <n v="0.4"/>
    <n v="-9999"/>
    <n v="1.91"/>
    <n v="2.06"/>
    <n v="2.58"/>
    <n v="0.89"/>
    <n v="-9999"/>
    <n v="1.24"/>
    <n v="-9999"/>
    <n v="1.1100000000000001"/>
    <n v="-9999"/>
    <n v="1.41"/>
    <n v="2.0299999999999998"/>
    <x v="68"/>
    <x v="5"/>
    <x v="8"/>
  </r>
  <r>
    <x v="9"/>
    <x v="5"/>
    <n v="-9999"/>
    <n v="0.15"/>
    <n v="0.56000000000000005"/>
    <n v="0.36"/>
    <n v="0.17"/>
    <n v="0.66"/>
    <n v="0.21"/>
    <n v="-9999"/>
    <n v="0.19"/>
    <n v="0.33"/>
    <n v="0.3"/>
    <n v="0.46"/>
    <n v="-9999"/>
    <n v="0.37"/>
    <n v="-9999"/>
    <n v="0.22"/>
    <n v="-9999"/>
    <n v="0.32"/>
    <n v="0.36"/>
    <x v="69"/>
    <x v="5"/>
    <x v="9"/>
  </r>
  <r>
    <x v="10"/>
    <x v="5"/>
    <n v="-9999"/>
    <n v="0.45"/>
    <n v="1.42"/>
    <n v="0.44"/>
    <n v="0.35"/>
    <n v="0.56000000000000005"/>
    <n v="1.49"/>
    <n v="-9999"/>
    <n v="1.05"/>
    <n v="0.59"/>
    <n v="0.67"/>
    <n v="0.36"/>
    <n v="-9999"/>
    <n v="0.74"/>
    <n v="-9999"/>
    <n v="0.76"/>
    <n v="-9999"/>
    <n v="0.77"/>
    <n v="1.07"/>
    <x v="70"/>
    <x v="6"/>
    <x v="10"/>
  </r>
  <r>
    <x v="11"/>
    <x v="5"/>
    <n v="-9999"/>
    <n v="0.16"/>
    <n v="0.86"/>
    <n v="0.1"/>
    <n v="0.25"/>
    <n v="0.15"/>
    <n v="0.55000000000000004"/>
    <n v="-9999"/>
    <n v="0.59"/>
    <n v="0.08"/>
    <n v="0.2"/>
    <n v="0.18"/>
    <n v="-9999"/>
    <n v="0.37"/>
    <n v="-9999"/>
    <n v="0.05"/>
    <n v="-9999"/>
    <n v="0.02"/>
    <n v="0.71"/>
    <x v="71"/>
    <x v="6"/>
    <x v="11"/>
  </r>
  <r>
    <x v="0"/>
    <x v="6"/>
    <n v="-9999"/>
    <n v="0.28999999999999998"/>
    <n v="0.41"/>
    <n v="0.4"/>
    <n v="0.36"/>
    <n v="0.39"/>
    <n v="0.38"/>
    <n v="-9999"/>
    <n v="0.7"/>
    <n v="0.46"/>
    <n v="0.24"/>
    <n v="0.44"/>
    <n v="-9999"/>
    <n v="0.4"/>
    <n v="-9999"/>
    <n v="0.44"/>
    <n v="-9999"/>
    <n v="0.17"/>
    <n v="0.47"/>
    <x v="72"/>
    <x v="6"/>
    <x v="0"/>
  </r>
  <r>
    <x v="1"/>
    <x v="6"/>
    <n v="-9999"/>
    <n v="0.43"/>
    <n v="1.53"/>
    <n v="0.38"/>
    <n v="0.46"/>
    <n v="0.77"/>
    <n v="0.7"/>
    <n v="-9999"/>
    <n v="0.66"/>
    <n v="0.24"/>
    <n v="0.42"/>
    <n v="0.93"/>
    <n v="-9999"/>
    <n v="0.65"/>
    <n v="-9999"/>
    <n v="0.48"/>
    <n v="-9999"/>
    <n v="0.1"/>
    <n v="0.87"/>
    <x v="73"/>
    <x v="6"/>
    <x v="1"/>
  </r>
  <r>
    <x v="2"/>
    <x v="6"/>
    <n v="-9999"/>
    <n v="0.79"/>
    <n v="1.59"/>
    <n v="0.46"/>
    <n v="1.03"/>
    <n v="0.89"/>
    <n v="0.38"/>
    <n v="-9999"/>
    <n v="0.71"/>
    <n v="0.63"/>
    <n v="0.27"/>
    <n v="0.99"/>
    <n v="-9999"/>
    <n v="0.54"/>
    <n v="-9999"/>
    <n v="0.42"/>
    <n v="-9999"/>
    <n v="0.17"/>
    <n v="0.63"/>
    <x v="74"/>
    <x v="6"/>
    <x v="2"/>
  </r>
  <r>
    <x v="3"/>
    <x v="6"/>
    <n v="-9999"/>
    <n v="1.77"/>
    <n v="1.46"/>
    <n v="0.28000000000000003"/>
    <n v="1.66"/>
    <n v="0.72"/>
    <n v="1.01"/>
    <n v="-9999"/>
    <n v="1.67"/>
    <n v="0.37"/>
    <n v="1.1200000000000001"/>
    <n v="0.95"/>
    <n v="-9999"/>
    <n v="0.74"/>
    <n v="-9999"/>
    <n v="0.83"/>
    <n v="-9999"/>
    <n v="0.49"/>
    <n v="1.28"/>
    <x v="75"/>
    <x v="6"/>
    <x v="3"/>
  </r>
  <r>
    <x v="4"/>
    <x v="6"/>
    <n v="-9999"/>
    <n v="2.17"/>
    <n v="3.67"/>
    <n v="0.71"/>
    <n v="1.89"/>
    <n v="2.36"/>
    <n v="2.0299999999999998"/>
    <n v="-9999"/>
    <n v="2.62"/>
    <n v="0.59"/>
    <n v="2.98"/>
    <n v="2.0299999999999998"/>
    <n v="-9999"/>
    <n v="1.62"/>
    <n v="-9999"/>
    <n v="1.44"/>
    <n v="-9999"/>
    <n v="1.41"/>
    <n v="3.49"/>
    <x v="76"/>
    <x v="6"/>
    <x v="4"/>
  </r>
  <r>
    <x v="5"/>
    <x v="6"/>
    <n v="-9999"/>
    <n v="0.51"/>
    <n v="1.9"/>
    <n v="0.1"/>
    <n v="0.37"/>
    <n v="0.44"/>
    <n v="1.76"/>
    <n v="-9999"/>
    <n v="0.31"/>
    <n v="2.78"/>
    <n v="4.45"/>
    <n v="0.35"/>
    <n v="-9999"/>
    <n v="0.45"/>
    <n v="0.73"/>
    <n v="3.63"/>
    <n v="-9999"/>
    <n v="3.55"/>
    <n v="0.53"/>
    <x v="77"/>
    <x v="6"/>
    <x v="5"/>
  </r>
  <r>
    <x v="6"/>
    <x v="6"/>
    <n v="-9999"/>
    <n v="2.23"/>
    <n v="2.5"/>
    <n v="3.72"/>
    <n v="1.86"/>
    <n v="4.17"/>
    <n v="3.73"/>
    <n v="-9999"/>
    <n v="2.23"/>
    <n v="6.7"/>
    <n v="3.4"/>
    <n v="1.36"/>
    <n v="-9999"/>
    <n v="2.2999999999999998"/>
    <n v="1.74"/>
    <n v="2.69"/>
    <n v="-9999"/>
    <n v="3.73"/>
    <n v="1.18"/>
    <x v="78"/>
    <x v="6"/>
    <x v="6"/>
  </r>
  <r>
    <x v="7"/>
    <x v="6"/>
    <n v="-9999"/>
    <n v="1.62"/>
    <n v="2.2400000000000002"/>
    <n v="0.45"/>
    <n v="1.91"/>
    <n v="1.83"/>
    <n v="1.76"/>
    <n v="-9999"/>
    <n v="1.91"/>
    <n v="1.36"/>
    <n v="2.19"/>
    <n v="1.6"/>
    <n v="-9999"/>
    <n v="1.85"/>
    <n v="2.42"/>
    <n v="4.55"/>
    <n v="-9999"/>
    <n v="1.98"/>
    <n v="2.36"/>
    <x v="79"/>
    <x v="6"/>
    <x v="7"/>
  </r>
  <r>
    <x v="8"/>
    <x v="6"/>
    <n v="-9999"/>
    <n v="0.09"/>
    <n v="0.02"/>
    <n v="0.2"/>
    <n v="0"/>
    <n v="0.01"/>
    <n v="0.02"/>
    <n v="-9999"/>
    <n v="0.03"/>
    <n v="0.31"/>
    <n v="0.01"/>
    <n v="0"/>
    <n v="-9999"/>
    <n v="1.0000000000000001E-5"/>
    <n v="0.23"/>
    <n v="0.13"/>
    <n v="-9999"/>
    <n v="0"/>
    <n v="0.35"/>
    <x v="80"/>
    <x v="6"/>
    <x v="8"/>
  </r>
  <r>
    <x v="9"/>
    <x v="6"/>
    <n v="-9999"/>
    <n v="0.32"/>
    <n v="0.5"/>
    <n v="0.44"/>
    <n v="0.28000000000000003"/>
    <n v="0.27"/>
    <n v="0.06"/>
    <n v="-9999"/>
    <n v="0.05"/>
    <n v="0.26"/>
    <n v="0.12"/>
    <n v="0.57999999999999996"/>
    <n v="-9999"/>
    <n v="0.15"/>
    <n v="0.71"/>
    <n v="0.14000000000000001"/>
    <n v="-9999"/>
    <n v="0.39"/>
    <n v="0.18"/>
    <x v="81"/>
    <x v="6"/>
    <x v="9"/>
  </r>
  <r>
    <x v="10"/>
    <x v="6"/>
    <n v="-9999"/>
    <n v="0.96"/>
    <n v="1.83"/>
    <n v="1.45"/>
    <n v="0.91"/>
    <n v="1.25"/>
    <n v="0.64"/>
    <n v="-9999"/>
    <n v="0.79"/>
    <n v="1.18"/>
    <n v="1.93"/>
    <n v="0.89"/>
    <n v="-9999"/>
    <n v="1.04"/>
    <n v="1.31"/>
    <n v="1.79"/>
    <n v="-9999"/>
    <n v="1.59"/>
    <n v="0.84"/>
    <x v="82"/>
    <x v="7"/>
    <x v="10"/>
  </r>
  <r>
    <x v="11"/>
    <x v="6"/>
    <n v="-9999"/>
    <n v="0.39"/>
    <n v="0.8"/>
    <n v="0.59"/>
    <n v="0.6"/>
    <n v="0.62"/>
    <n v="0.31"/>
    <n v="-9999"/>
    <n v="0.51"/>
    <n v="0.5"/>
    <n v="0.4"/>
    <n v="0.56000000000000005"/>
    <n v="-9999"/>
    <n v="0.51"/>
    <n v="1.21"/>
    <n v="0.42"/>
    <n v="-9999"/>
    <n v="0.61"/>
    <n v="0.44"/>
    <x v="83"/>
    <x v="7"/>
    <x v="11"/>
  </r>
  <r>
    <x v="0"/>
    <x v="7"/>
    <n v="-9999"/>
    <n v="0.41"/>
    <n v="1.05"/>
    <n v="0.48"/>
    <n v="0.96"/>
    <n v="0.32"/>
    <n v="0.62"/>
    <n v="-9999"/>
    <n v="0.7"/>
    <n v="0.13"/>
    <n v="0.21"/>
    <n v="0.4"/>
    <n v="-9999"/>
    <n v="0.49"/>
    <n v="0.56999999999999995"/>
    <n v="0.18"/>
    <n v="-9999"/>
    <n v="0.05"/>
    <n v="0.79"/>
    <x v="84"/>
    <x v="7"/>
    <x v="0"/>
  </r>
  <r>
    <x v="1"/>
    <x v="7"/>
    <n v="-9999"/>
    <n v="0.46"/>
    <n v="1.28"/>
    <n v="0.27"/>
    <n v="0.56999999999999995"/>
    <n v="0.73"/>
    <n v="0.94"/>
    <n v="-9999"/>
    <n v="0.52"/>
    <n v="1.0000000000000001E-5"/>
    <n v="0.01"/>
    <n v="0.57999999999999996"/>
    <n v="-9999"/>
    <n v="0.88"/>
    <n v="0.45"/>
    <n v="1.0000000000000001E-5"/>
    <n v="-9999"/>
    <n v="1.0000000000000001E-5"/>
    <n v="0.87"/>
    <x v="85"/>
    <x v="7"/>
    <x v="1"/>
  </r>
  <r>
    <x v="2"/>
    <x v="7"/>
    <n v="-9999"/>
    <n v="0.76"/>
    <n v="0.63"/>
    <n v="0.51"/>
    <n v="0.84"/>
    <n v="1.0900000000000001"/>
    <n v="0.55000000000000004"/>
    <n v="-9999"/>
    <n v="0.42"/>
    <n v="0.53"/>
    <n v="1.1100000000000001"/>
    <n v="0.96"/>
    <n v="-9999"/>
    <n v="0.44"/>
    <n v="1.47"/>
    <n v="0.91"/>
    <n v="-9999"/>
    <n v="0.34"/>
    <n v="0.33"/>
    <x v="86"/>
    <x v="7"/>
    <x v="2"/>
  </r>
  <r>
    <x v="3"/>
    <x v="7"/>
    <n v="-9999"/>
    <n v="4.5599999999999996"/>
    <n v="6.85"/>
    <n v="3.88"/>
    <n v="3.03"/>
    <n v="4.13"/>
    <n v="4.68"/>
    <n v="-9999"/>
    <n v="3.94"/>
    <n v="2.56"/>
    <n v="2.48"/>
    <n v="4.0999999999999996"/>
    <n v="-9999"/>
    <n v="4.84"/>
    <n v="3.6"/>
    <n v="2.58"/>
    <n v="-9999"/>
    <n v="1.53"/>
    <n v="5.13"/>
    <x v="87"/>
    <x v="7"/>
    <x v="3"/>
  </r>
  <r>
    <x v="4"/>
    <x v="7"/>
    <n v="-9999"/>
    <n v="5.01"/>
    <n v="9.27"/>
    <n v="5.98"/>
    <n v="5.0199999999999996"/>
    <n v="7.31"/>
    <n v="4.29"/>
    <n v="-9999"/>
    <n v="6.04"/>
    <n v="4.5"/>
    <n v="6.06"/>
    <n v="5.46"/>
    <n v="-9999"/>
    <n v="6.88"/>
    <n v="4.2"/>
    <n v="6.18"/>
    <n v="-9999"/>
    <n v="4.49"/>
    <n v="6.21"/>
    <x v="88"/>
    <x v="7"/>
    <x v="4"/>
  </r>
  <r>
    <x v="5"/>
    <x v="7"/>
    <n v="-9999"/>
    <n v="1.02"/>
    <n v="0.93"/>
    <n v="0.82"/>
    <n v="1.81"/>
    <n v="1.0900000000000001"/>
    <n v="1.3"/>
    <n v="-9999"/>
    <n v="1.02"/>
    <n v="1.97"/>
    <n v="3.43"/>
    <n v="2.2799999999999998"/>
    <n v="-9999"/>
    <n v="1.25"/>
    <n v="0.97"/>
    <n v="3.58"/>
    <n v="-9999"/>
    <n v="2.89"/>
    <n v="1.9"/>
    <x v="89"/>
    <x v="7"/>
    <x v="5"/>
  </r>
  <r>
    <x v="6"/>
    <x v="7"/>
    <n v="-9999"/>
    <n v="3.35"/>
    <n v="0.92"/>
    <n v="2.86"/>
    <n v="3.38"/>
    <n v="1.29"/>
    <n v="1.93"/>
    <n v="-9999"/>
    <n v="0.43"/>
    <n v="2.02"/>
    <n v="2.82"/>
    <n v="1.47"/>
    <n v="-9999"/>
    <n v="0.52"/>
    <n v="3.02"/>
    <n v="3.39"/>
    <n v="-9999"/>
    <n v="3.11"/>
    <n v="1.39"/>
    <x v="90"/>
    <x v="7"/>
    <x v="6"/>
  </r>
  <r>
    <x v="7"/>
    <x v="7"/>
    <n v="-9999"/>
    <n v="3.01"/>
    <n v="1.97"/>
    <n v="2.23"/>
    <n v="1.58"/>
    <n v="2.0299999999999998"/>
    <n v="1.55"/>
    <n v="-9999"/>
    <n v="3.07"/>
    <n v="2.09"/>
    <n v="2.0099999999999998"/>
    <n v="0.89"/>
    <n v="-9999"/>
    <n v="1.72"/>
    <n v="1.49"/>
    <n v="1.62"/>
    <n v="-9999"/>
    <n v="1.1000000000000001"/>
    <n v="3.17"/>
    <x v="91"/>
    <x v="7"/>
    <x v="7"/>
  </r>
  <r>
    <x v="8"/>
    <x v="7"/>
    <n v="-9999"/>
    <n v="0.83"/>
    <n v="0.85"/>
    <n v="1.1000000000000001"/>
    <n v="1"/>
    <n v="0.42"/>
    <n v="0.99"/>
    <n v="-9999"/>
    <n v="0.81"/>
    <n v="0.27"/>
    <n v="0.11"/>
    <n v="0.93"/>
    <n v="-9999"/>
    <n v="0.78"/>
    <n v="0.94"/>
    <n v="0.15"/>
    <n v="-9999"/>
    <n v="-9999"/>
    <n v="1.2"/>
    <x v="92"/>
    <x v="7"/>
    <x v="8"/>
  </r>
  <r>
    <x v="9"/>
    <x v="7"/>
    <n v="-9999"/>
    <n v="1.88"/>
    <n v="2.48"/>
    <n v="1.1399999999999999"/>
    <n v="1.69"/>
    <n v="2.62"/>
    <n v="1.23"/>
    <n v="-9999"/>
    <n v="1.99"/>
    <n v="0.5"/>
    <n v="0.9"/>
    <n v="2.2200000000000002"/>
    <n v="-9999"/>
    <n v="1.3"/>
    <n v="2.33"/>
    <n v="1.1499999999999999"/>
    <n v="-9999"/>
    <n v="1.05"/>
    <n v="2.31"/>
    <x v="93"/>
    <x v="7"/>
    <x v="9"/>
  </r>
  <r>
    <x v="10"/>
    <x v="7"/>
    <n v="-9999"/>
    <n v="0.77"/>
    <n v="1.1200000000000001"/>
    <n v="0.39"/>
    <n v="1.28"/>
    <n v="0.49"/>
    <n v="0.19"/>
    <n v="-9999"/>
    <n v="0.62"/>
    <n v="0.45"/>
    <n v="0.33"/>
    <n v="1.1399999999999999"/>
    <n v="-9999"/>
    <n v="0.28000000000000003"/>
    <n v="0.57999999999999996"/>
    <n v="0.38"/>
    <n v="-9999"/>
    <n v="0.26"/>
    <n v="0.89"/>
    <x v="94"/>
    <x v="8"/>
    <x v="10"/>
  </r>
  <r>
    <x v="11"/>
    <x v="7"/>
    <n v="-9999"/>
    <n v="0.13"/>
    <n v="0.08"/>
    <n v="0.05"/>
    <n v="0.27"/>
    <n v="0.06"/>
    <n v="0.06"/>
    <n v="-9999"/>
    <n v="1.0000000000000001E-5"/>
    <n v="0.02"/>
    <n v="0.31"/>
    <n v="0.16"/>
    <n v="-9999"/>
    <n v="0"/>
    <n v="0.3"/>
    <n v="0.32"/>
    <n v="-9999"/>
    <n v="0.15"/>
    <n v="1.0000000000000001E-5"/>
    <x v="95"/>
    <x v="8"/>
    <x v="11"/>
  </r>
  <r>
    <x v="0"/>
    <x v="8"/>
    <n v="-9999"/>
    <n v="0.35"/>
    <n v="0.74"/>
    <n v="0.55000000000000004"/>
    <n v="0.48"/>
    <n v="0.73"/>
    <n v="0.28999999999999998"/>
    <n v="-9999"/>
    <n v="0.17"/>
    <n v="0.21"/>
    <n v="0.21"/>
    <n v="0.69"/>
    <n v="-9999"/>
    <n v="0.26"/>
    <n v="1.17"/>
    <n v="0.26"/>
    <n v="-9999"/>
    <n v="7.0000000000000007E-2"/>
    <n v="0.1"/>
    <x v="96"/>
    <x v="8"/>
    <x v="0"/>
  </r>
  <r>
    <x v="1"/>
    <x v="8"/>
    <n v="-9999"/>
    <n v="0.22"/>
    <n v="0.53"/>
    <n v="0.57999999999999996"/>
    <n v="0.11"/>
    <n v="1"/>
    <n v="0.05"/>
    <n v="-9999"/>
    <n v="0.4"/>
    <n v="0.32"/>
    <n v="0.93"/>
    <n v="0.69"/>
    <n v="-9999"/>
    <n v="0.5"/>
    <n v="0.66"/>
    <n v="0.42"/>
    <n v="-9999"/>
    <n v="0.42"/>
    <n v="0.4"/>
    <x v="97"/>
    <x v="8"/>
    <x v="1"/>
  </r>
  <r>
    <x v="2"/>
    <x v="8"/>
    <n v="-9999"/>
    <n v="1.56"/>
    <n v="2.8"/>
    <n v="0.89"/>
    <n v="1.59"/>
    <n v="1.48"/>
    <n v="1.37"/>
    <n v="-9999"/>
    <n v="1.87"/>
    <n v="1.41"/>
    <n v="1.77"/>
    <n v="1.59"/>
    <n v="-9999"/>
    <n v="1.8"/>
    <n v="1.92"/>
    <n v="1.88"/>
    <n v="-9999"/>
    <n v="1.24"/>
    <n v="2.33"/>
    <x v="98"/>
    <x v="8"/>
    <x v="2"/>
  </r>
  <r>
    <x v="3"/>
    <x v="8"/>
    <n v="-9999"/>
    <n v="1.23"/>
    <n v="3.19"/>
    <n v="1.24"/>
    <n v="1.3"/>
    <n v="1.73"/>
    <n v="1.81"/>
    <n v="-9999"/>
    <n v="1.95"/>
    <n v="2.1"/>
    <n v="2.69"/>
    <n v="2.29"/>
    <n v="-9999"/>
    <n v="1.29"/>
    <n v="1.67"/>
    <n v="3.05"/>
    <n v="-9999"/>
    <n v="1.94"/>
    <n v="1.63"/>
    <x v="99"/>
    <x v="8"/>
    <x v="3"/>
  </r>
  <r>
    <x v="4"/>
    <x v="8"/>
    <n v="-9999"/>
    <n v="2.91"/>
    <n v="4.17"/>
    <n v="3.79"/>
    <n v="2.93"/>
    <n v="4.46"/>
    <n v="3.25"/>
    <n v="-9999"/>
    <n v="5.3"/>
    <n v="2.17"/>
    <n v="2.08"/>
    <n v="3.19"/>
    <n v="-9999"/>
    <n v="5.21"/>
    <n v="-9999"/>
    <n v="1.61"/>
    <n v="-9999"/>
    <n v="2.14"/>
    <n v="5.85"/>
    <x v="100"/>
    <x v="8"/>
    <x v="4"/>
  </r>
  <r>
    <x v="5"/>
    <x v="8"/>
    <n v="-9999"/>
    <n v="2.46"/>
    <n v="2.0499999999999998"/>
    <n v="1.45"/>
    <n v="0.64"/>
    <n v="1.47"/>
    <n v="1.3"/>
    <n v="-9999"/>
    <n v="2.2999999999999998"/>
    <n v="4.04"/>
    <n v="3.15"/>
    <n v="1.94"/>
    <n v="-9999"/>
    <n v="1.44"/>
    <n v="2.99"/>
    <n v="2.48"/>
    <n v="-9999"/>
    <n v="2.4900000000000002"/>
    <n v="2.04"/>
    <x v="101"/>
    <x v="8"/>
    <x v="5"/>
  </r>
  <r>
    <x v="6"/>
    <x v="8"/>
    <n v="-9999"/>
    <n v="1.95"/>
    <n v="1.99"/>
    <n v="4.92"/>
    <n v="2.0299999999999998"/>
    <n v="3.5"/>
    <n v="0.44"/>
    <n v="-9999"/>
    <n v="1.58"/>
    <n v="1.97"/>
    <n v="6.58"/>
    <n v="2.86"/>
    <n v="-9999"/>
    <n v="1.48"/>
    <n v="2.95"/>
    <n v="4.72"/>
    <n v="-9999"/>
    <n v="3.81"/>
    <n v="1.2"/>
    <x v="102"/>
    <x v="8"/>
    <x v="6"/>
  </r>
  <r>
    <x v="7"/>
    <x v="8"/>
    <n v="-9999"/>
    <n v="1.61"/>
    <n v="0.82"/>
    <n v="0.08"/>
    <n v="1.46"/>
    <n v="1.17"/>
    <n v="2.57"/>
    <n v="-9999"/>
    <n v="1.01"/>
    <n v="0.53"/>
    <n v="2.02"/>
    <n v="0.85"/>
    <n v="-9999"/>
    <n v="0.8"/>
    <n v="0.95"/>
    <n v="1.48"/>
    <n v="-9999"/>
    <n v="2.0299999999999998"/>
    <n v="0.77"/>
    <x v="103"/>
    <x v="8"/>
    <x v="7"/>
  </r>
  <r>
    <x v="8"/>
    <x v="8"/>
    <n v="-9999"/>
    <n v="1.01"/>
    <n v="1.05"/>
    <n v="1.47"/>
    <n v="1.39"/>
    <n v="1.51"/>
    <n v="0.74"/>
    <n v="-9999"/>
    <n v="0.46"/>
    <n v="1.88"/>
    <n v="1.6"/>
    <n v="1.54"/>
    <n v="-9999"/>
    <n v="0.71"/>
    <n v="2.1800000000000002"/>
    <n v="2.13"/>
    <n v="-9999"/>
    <n v="2.34"/>
    <n v="1.01"/>
    <x v="104"/>
    <x v="8"/>
    <x v="8"/>
  </r>
  <r>
    <x v="9"/>
    <x v="8"/>
    <n v="-9999"/>
    <n v="0.33"/>
    <n v="0.56000000000000005"/>
    <n v="0.47"/>
    <n v="0.45"/>
    <n v="0.37"/>
    <n v="0.55000000000000004"/>
    <n v="-9999"/>
    <n v="0.85"/>
    <n v="0.34"/>
    <n v="0.76"/>
    <n v="0.56000000000000005"/>
    <n v="-9999"/>
    <n v="0.61"/>
    <n v="0.61"/>
    <n v="-9999"/>
    <n v="-9999"/>
    <n v="0.11"/>
    <n v="0.84"/>
    <x v="105"/>
    <x v="8"/>
    <x v="9"/>
  </r>
  <r>
    <x v="10"/>
    <x v="8"/>
    <n v="-9999"/>
    <n v="0.46"/>
    <n v="0.63"/>
    <n v="0.36"/>
    <n v="0.41"/>
    <n v="0.74"/>
    <n v="0.83"/>
    <n v="-9999"/>
    <n v="0.56999999999999995"/>
    <n v="0.22"/>
    <n v="0.23"/>
    <n v="0.68"/>
    <n v="-9999"/>
    <n v="0.39"/>
    <n v="-9999"/>
    <n v="-9999"/>
    <n v="7.0000000000000007E-2"/>
    <n v="0.13"/>
    <n v="0.38"/>
    <x v="106"/>
    <x v="9"/>
    <x v="10"/>
  </r>
  <r>
    <x v="11"/>
    <x v="8"/>
    <n v="-9999"/>
    <n v="0.67"/>
    <n v="0.75"/>
    <n v="0.48"/>
    <n v="0.43"/>
    <n v="0.64"/>
    <n v="0.8"/>
    <n v="-9999"/>
    <n v="0.98"/>
    <n v="0.35"/>
    <n v="1.1000000000000001"/>
    <n v="0.4"/>
    <n v="-9999"/>
    <n v="0.51"/>
    <n v="-9999"/>
    <n v="-9999"/>
    <n v="1.37"/>
    <n v="0.55000000000000004"/>
    <n v="0.78"/>
    <x v="107"/>
    <x v="9"/>
    <x v="11"/>
  </r>
  <r>
    <x v="0"/>
    <x v="9"/>
    <n v="-9999"/>
    <n v="0.68"/>
    <n v="1.01"/>
    <n v="0.88"/>
    <n v="0.74"/>
    <n v="1.24"/>
    <n v="0.35"/>
    <n v="-9999"/>
    <n v="0.46"/>
    <n v="0.54"/>
    <n v="0.56000000000000005"/>
    <n v="1.35"/>
    <n v="-9999"/>
    <n v="0.5"/>
    <n v="-9999"/>
    <n v="-9999"/>
    <n v="0.9"/>
    <n v="0.44"/>
    <n v="0.45"/>
    <x v="108"/>
    <x v="9"/>
    <x v="0"/>
  </r>
  <r>
    <x v="1"/>
    <x v="9"/>
    <n v="-9999"/>
    <n v="1"/>
    <n v="1.29"/>
    <n v="0.61"/>
    <n v="0.5"/>
    <n v="1.31"/>
    <n v="0.4"/>
    <n v="-9999"/>
    <n v="0.57999999999999996"/>
    <n v="0.36"/>
    <n v="0.27"/>
    <n v="1.01"/>
    <n v="-9999"/>
    <n v="0.7"/>
    <n v="-9999"/>
    <n v="-9999"/>
    <n v="0.21"/>
    <n v="0.25"/>
    <n v="0.81"/>
    <x v="109"/>
    <x v="9"/>
    <x v="1"/>
  </r>
  <r>
    <x v="2"/>
    <x v="9"/>
    <n v="-9999"/>
    <n v="1.52"/>
    <n v="1.91"/>
    <n v="2.39"/>
    <n v="1.74"/>
    <n v="2.85"/>
    <n v="1.1200000000000001"/>
    <n v="-9999"/>
    <n v="1.36"/>
    <n v="1.18"/>
    <n v="2.81"/>
    <n v="2.81"/>
    <n v="-9999"/>
    <n v="1.1100000000000001"/>
    <n v="-9999"/>
    <n v="-9999"/>
    <n v="2.08"/>
    <n v="1.1499999999999999"/>
    <n v="1.03"/>
    <x v="110"/>
    <x v="9"/>
    <x v="2"/>
  </r>
  <r>
    <x v="3"/>
    <x v="9"/>
    <n v="-9999"/>
    <n v="1.61"/>
    <n v="2.08"/>
    <n v="0.98"/>
    <n v="1.64"/>
    <n v="1.35"/>
    <n v="1.23"/>
    <n v="-9999"/>
    <n v="2.71"/>
    <n v="0.46"/>
    <n v="0.42"/>
    <n v="1.89"/>
    <n v="-9999"/>
    <n v="1.62"/>
    <n v="-9999"/>
    <n v="-9999"/>
    <n v="0.33"/>
    <n v="0.28000000000000003"/>
    <n v="3.13"/>
    <x v="111"/>
    <x v="9"/>
    <x v="3"/>
  </r>
  <r>
    <x v="4"/>
    <x v="9"/>
    <n v="-9999"/>
    <n v="2.48"/>
    <n v="3.73"/>
    <n v="4.2"/>
    <n v="2.0699999999999998"/>
    <n v="3.33"/>
    <n v="2.89"/>
    <n v="-9999"/>
    <n v="3.54"/>
    <n v="4.46"/>
    <n v="3.26"/>
    <n v="3.1"/>
    <n v="-9999"/>
    <n v="3.08"/>
    <n v="-9999"/>
    <n v="-9999"/>
    <n v="4.3600000000000003"/>
    <n v="4.91"/>
    <n v="3.36"/>
    <x v="112"/>
    <x v="9"/>
    <x v="4"/>
  </r>
  <r>
    <x v="5"/>
    <x v="9"/>
    <n v="-9999"/>
    <n v="2.31"/>
    <n v="0.64"/>
    <n v="1.02"/>
    <n v="0.8"/>
    <n v="0.44"/>
    <n v="1.74"/>
    <n v="-9999"/>
    <n v="0.39"/>
    <n v="0.41"/>
    <n v="1.71"/>
    <n v="1.39"/>
    <n v="-9999"/>
    <n v="0.56999999999999995"/>
    <n v="-9999"/>
    <n v="-9999"/>
    <n v="1.24"/>
    <n v="2.25"/>
    <n v="1.43"/>
    <x v="113"/>
    <x v="9"/>
    <x v="5"/>
  </r>
  <r>
    <x v="6"/>
    <x v="9"/>
    <n v="-9999"/>
    <n v="1.1399999999999999"/>
    <n v="0.82"/>
    <n v="1.1299999999999999"/>
    <n v="1.01"/>
    <n v="0.83"/>
    <n v="1.85"/>
    <n v="-9999"/>
    <n v="0.31"/>
    <n v="1.02"/>
    <n v="0.26"/>
    <n v="0.6"/>
    <n v="-9999"/>
    <n v="0.47"/>
    <n v="0.77"/>
    <n v="-9999"/>
    <n v="1.34"/>
    <n v="0.75"/>
    <n v="0.71"/>
    <x v="114"/>
    <x v="9"/>
    <x v="6"/>
  </r>
  <r>
    <x v="7"/>
    <x v="9"/>
    <n v="-9999"/>
    <n v="2.36"/>
    <n v="1.35"/>
    <n v="0.82"/>
    <n v="1.89"/>
    <n v="0.25"/>
    <n v="0.91"/>
    <n v="-9999"/>
    <n v="0.6"/>
    <n v="0.55000000000000004"/>
    <n v="1.25"/>
    <n v="0.93"/>
    <n v="-9999"/>
    <n v="0.28999999999999998"/>
    <n v="1.1499999999999999"/>
    <n v="-9999"/>
    <n v="1.22"/>
    <n v="1.0900000000000001"/>
    <n v="0.56999999999999995"/>
    <x v="115"/>
    <x v="9"/>
    <x v="7"/>
  </r>
  <r>
    <x v="8"/>
    <x v="9"/>
    <n v="-9999"/>
    <n v="3.59"/>
    <n v="3.01"/>
    <n v="1.47"/>
    <n v="2.17"/>
    <n v="1.82"/>
    <n v="2.58"/>
    <n v="-9999"/>
    <n v="1.97"/>
    <n v="0.99"/>
    <n v="2.09"/>
    <n v="2.66"/>
    <n v="-9999"/>
    <n v="2.1800000000000002"/>
    <n v="0.56999999999999995"/>
    <n v="-9999"/>
    <n v="1.32"/>
    <n v="1.36"/>
    <n v="2.86"/>
    <x v="116"/>
    <x v="9"/>
    <x v="8"/>
  </r>
  <r>
    <x v="9"/>
    <x v="9"/>
    <n v="-9999"/>
    <n v="2.0099999999999998"/>
    <n v="2.1800000000000002"/>
    <n v="2.09"/>
    <n v="2.2400000000000002"/>
    <n v="2.46"/>
    <n v="1.42"/>
    <n v="-9999"/>
    <n v="2.71"/>
    <n v="2.08"/>
    <n v="1.25"/>
    <n v="2.93"/>
    <n v="-9999"/>
    <n v="2.41"/>
    <n v="1.33"/>
    <n v="-9999"/>
    <n v="1.81"/>
    <n v="1.2"/>
    <n v="4.0599999999999996"/>
    <x v="117"/>
    <x v="9"/>
    <x v="9"/>
  </r>
  <r>
    <x v="10"/>
    <x v="9"/>
    <n v="-9999"/>
    <n v="0.35"/>
    <n v="0.72"/>
    <n v="0.22"/>
    <n v="0.55000000000000004"/>
    <n v="0.4"/>
    <n v="0.2"/>
    <n v="-9999"/>
    <n v="0.04"/>
    <n v="1.0000000000000001E-5"/>
    <n v="0.02"/>
    <n v="0.71"/>
    <n v="-9999"/>
    <n v="0.02"/>
    <n v="-9999"/>
    <n v="-9999"/>
    <n v="0.05"/>
    <n v="1.0000000000000001E-5"/>
    <n v="0.02"/>
    <x v="118"/>
    <x v="10"/>
    <x v="10"/>
  </r>
  <r>
    <x v="11"/>
    <x v="9"/>
    <n v="-9999"/>
    <n v="0.32"/>
    <n v="0.11"/>
    <n v="0.1"/>
    <n v="0.27"/>
    <n v="0.26"/>
    <n v="1.0000000000000001E-5"/>
    <n v="-9999"/>
    <n v="1.0000000000000001E-5"/>
    <n v="0.04"/>
    <n v="0"/>
    <n v="0.56000000000000005"/>
    <n v="-9999"/>
    <n v="0.02"/>
    <n v="0.61"/>
    <n v="-9999"/>
    <n v="0.05"/>
    <n v="1.0000000000000001E-5"/>
    <n v="0.03"/>
    <x v="119"/>
    <x v="10"/>
    <x v="11"/>
  </r>
  <r>
    <x v="0"/>
    <x v="10"/>
    <n v="-9999"/>
    <n v="0.44"/>
    <n v="0.54"/>
    <n v="0.56999999999999995"/>
    <n v="0.53"/>
    <n v="0.77"/>
    <n v="0.28999999999999998"/>
    <n v="-9999"/>
    <n v="0.37"/>
    <n v="0.61"/>
    <n v="1.27"/>
    <n v="0.59"/>
    <n v="-9999"/>
    <n v="0.27"/>
    <n v="1.1299999999999999"/>
    <n v="-9999"/>
    <n v="0.72"/>
    <n v="0.51"/>
    <n v="0.36"/>
    <x v="120"/>
    <x v="10"/>
    <x v="0"/>
  </r>
  <r>
    <x v="1"/>
    <x v="10"/>
    <n v="-9999"/>
    <n v="1.5"/>
    <n v="1.04"/>
    <n v="1"/>
    <n v="1.9"/>
    <n v="1.66"/>
    <n v="0.55000000000000004"/>
    <n v="-9999"/>
    <n v="0.53"/>
    <n v="0.38"/>
    <n v="1.1399999999999999"/>
    <n v="2.57"/>
    <n v="-9999"/>
    <n v="0.83"/>
    <n v="5.7"/>
    <n v="-9999"/>
    <n v="1.23"/>
    <n v="0.57999999999999996"/>
    <n v="0.76"/>
    <x v="121"/>
    <x v="10"/>
    <x v="1"/>
  </r>
  <r>
    <x v="2"/>
    <x v="10"/>
    <n v="-9999"/>
    <n v="1.25"/>
    <n v="0.72"/>
    <n v="0.88"/>
    <n v="0.9"/>
    <n v="0.89"/>
    <n v="0.97"/>
    <n v="-9999"/>
    <n v="0.84"/>
    <n v="0.23"/>
    <n v="0.49"/>
    <n v="0.83"/>
    <n v="-9999"/>
    <n v="0.57999999999999996"/>
    <n v="2.68"/>
    <n v="-9999"/>
    <n v="0.41"/>
    <n v="0.17"/>
    <n v="0.73"/>
    <x v="122"/>
    <x v="10"/>
    <x v="2"/>
  </r>
  <r>
    <x v="3"/>
    <x v="10"/>
    <n v="-9999"/>
    <n v="1.3"/>
    <n v="1.9"/>
    <n v="1.3"/>
    <n v="1.47"/>
    <n v="2.56"/>
    <n v="0.64"/>
    <n v="-9999"/>
    <n v="0.88"/>
    <n v="0.85"/>
    <n v="2.09"/>
    <n v="1.48"/>
    <n v="-9999"/>
    <n v="1.0900000000000001"/>
    <n v="-9999"/>
    <n v="-9999"/>
    <n v="1.87"/>
    <n v="0.54"/>
    <n v="0.95"/>
    <x v="123"/>
    <x v="10"/>
    <x v="3"/>
  </r>
  <r>
    <x v="4"/>
    <x v="10"/>
    <n v="-9999"/>
    <n v="1.86"/>
    <n v="3.79"/>
    <n v="2.4900000000000002"/>
    <n v="2.09"/>
    <n v="2.27"/>
    <n v="2.1800000000000002"/>
    <n v="-9999"/>
    <n v="2.5"/>
    <n v="2.23"/>
    <n v="3.85"/>
    <n v="2.7"/>
    <n v="-9999"/>
    <n v="3.92"/>
    <n v="-9999"/>
    <n v="-9999"/>
    <n v="7.67"/>
    <n v="2.21"/>
    <n v="2.08"/>
    <x v="124"/>
    <x v="10"/>
    <x v="4"/>
  </r>
  <r>
    <x v="5"/>
    <x v="10"/>
    <n v="-9999"/>
    <n v="0.51"/>
    <n v="1.03"/>
    <n v="1.17"/>
    <n v="0.28999999999999998"/>
    <n v="0.63"/>
    <n v="0.93"/>
    <n v="-9999"/>
    <n v="0.72"/>
    <n v="0.82"/>
    <n v="2.4900000000000002"/>
    <n v="0.55000000000000004"/>
    <n v="-9999"/>
    <n v="0.66"/>
    <n v="-9999"/>
    <n v="-9999"/>
    <n v="2.61"/>
    <n v="1.95"/>
    <n v="1.29"/>
    <x v="125"/>
    <x v="10"/>
    <x v="5"/>
  </r>
  <r>
    <x v="6"/>
    <x v="10"/>
    <n v="-9999"/>
    <n v="1.65"/>
    <n v="1.28"/>
    <n v="2.2400000000000002"/>
    <n v="1.86"/>
    <n v="1.31"/>
    <n v="1.71"/>
    <n v="-9999"/>
    <n v="0.8"/>
    <n v="1.49"/>
    <n v="1.22"/>
    <n v="0.53"/>
    <n v="-9999"/>
    <n v="0.44"/>
    <n v="-9999"/>
    <n v="-9999"/>
    <n v="1.84"/>
    <n v="3.64"/>
    <n v="1.07"/>
    <x v="126"/>
    <x v="10"/>
    <x v="6"/>
  </r>
  <r>
    <x v="7"/>
    <x v="10"/>
    <n v="-9999"/>
    <n v="0.24"/>
    <n v="0.41"/>
    <n v="0.01"/>
    <n v="0.31"/>
    <n v="0.06"/>
    <n v="0.34"/>
    <n v="-9999"/>
    <n v="0.03"/>
    <n v="0.21"/>
    <n v="1.21"/>
    <n v="0.38"/>
    <n v="-9999"/>
    <n v="0.25"/>
    <n v="-9999"/>
    <n v="-9999"/>
    <n v="1.25"/>
    <n v="0.25"/>
    <n v="0.15"/>
    <x v="127"/>
    <x v="10"/>
    <x v="7"/>
  </r>
  <r>
    <x v="8"/>
    <x v="10"/>
    <n v="-9999"/>
    <n v="0.96"/>
    <n v="0.67"/>
    <n v="0.39"/>
    <n v="1.24"/>
    <n v="0.38"/>
    <n v="0.8"/>
    <n v="-9999"/>
    <n v="0.39"/>
    <n v="1.1100000000000001"/>
    <n v="0.43"/>
    <n v="0.5"/>
    <n v="-9999"/>
    <n v="0.48"/>
    <n v="0.56000000000000005"/>
    <n v="-9999"/>
    <n v="0.67"/>
    <n v="0.63"/>
    <n v="0.49"/>
    <x v="128"/>
    <x v="10"/>
    <x v="8"/>
  </r>
  <r>
    <x v="9"/>
    <x v="10"/>
    <n v="-9999"/>
    <n v="1.86"/>
    <n v="2.38"/>
    <n v="1.99"/>
    <n v="1.92"/>
    <n v="2.46"/>
    <n v="1.07"/>
    <n v="-9999"/>
    <n v="2.11"/>
    <n v="1.36"/>
    <n v="0.75"/>
    <n v="3.33"/>
    <n v="0.79"/>
    <n v="1.87"/>
    <n v="2.19"/>
    <n v="-9999"/>
    <n v="0.88"/>
    <n v="1.66"/>
    <n v="2.2999999999999998"/>
    <x v="129"/>
    <x v="10"/>
    <x v="9"/>
  </r>
  <r>
    <x v="10"/>
    <x v="10"/>
    <n v="-9999"/>
    <n v="0.25"/>
    <n v="0.27"/>
    <n v="0.15"/>
    <n v="0.5"/>
    <n v="0.49"/>
    <n v="0.24"/>
    <n v="-9999"/>
    <n v="0.28000000000000003"/>
    <n v="0.18"/>
    <n v="-9999"/>
    <n v="0.4"/>
    <n v="0.15"/>
    <n v="0.51"/>
    <n v="0.35"/>
    <n v="-9999"/>
    <n v="0.09"/>
    <n v="0.03"/>
    <n v="0.42"/>
    <x v="130"/>
    <x v="11"/>
    <x v="10"/>
  </r>
  <r>
    <x v="11"/>
    <x v="10"/>
    <n v="-9999"/>
    <n v="1.1299999999999999"/>
    <n v="1.27"/>
    <n v="0.9"/>
    <n v="0.93"/>
    <n v="1.5"/>
    <n v="1.05"/>
    <n v="-9999"/>
    <n v="0.56000000000000005"/>
    <n v="0.3"/>
    <n v="0.31"/>
    <n v="1.66"/>
    <n v="0.6"/>
    <n v="1.02"/>
    <n v="0.9"/>
    <n v="-9999"/>
    <n v="0.59"/>
    <n v="0.42"/>
    <n v="0.9"/>
    <x v="131"/>
    <x v="11"/>
    <x v="11"/>
  </r>
  <r>
    <x v="0"/>
    <x v="11"/>
    <n v="-9999"/>
    <n v="7.0000000000000007E-2"/>
    <n v="0.43"/>
    <n v="1.0000000000000001E-5"/>
    <n v="0.06"/>
    <n v="7.0000000000000007E-2"/>
    <n v="0.19"/>
    <n v="-9999"/>
    <n v="0.21"/>
    <n v="0.03"/>
    <n v="0"/>
    <n v="0.27"/>
    <n v="1.0000000000000001E-5"/>
    <n v="0.12"/>
    <n v="0.16"/>
    <n v="-9999"/>
    <n v="0"/>
    <n v="0.01"/>
    <n v="0.33"/>
    <x v="132"/>
    <x v="11"/>
    <x v="0"/>
  </r>
  <r>
    <x v="1"/>
    <x v="11"/>
    <n v="-9999"/>
    <n v="0.54"/>
    <n v="0.7"/>
    <n v="0.26"/>
    <n v="0.92"/>
    <n v="0.66"/>
    <n v="0.5"/>
    <n v="-9999"/>
    <n v="0.64"/>
    <n v="0.02"/>
    <n v="0.15"/>
    <n v="1.1499999999999999"/>
    <n v="0.63"/>
    <n v="0.47"/>
    <n v="0.76"/>
    <n v="-9999"/>
    <n v="0.15"/>
    <n v="7.0000000000000007E-2"/>
    <n v="0.53"/>
    <x v="133"/>
    <x v="11"/>
    <x v="1"/>
  </r>
  <r>
    <x v="2"/>
    <x v="11"/>
    <n v="-9999"/>
    <n v="1.85"/>
    <n v="2.68"/>
    <n v="-9999"/>
    <n v="0.95"/>
    <n v="2.5099999999999998"/>
    <n v="1.56"/>
    <n v="-9999"/>
    <n v="3.38"/>
    <n v="1.82"/>
    <n v="1.91"/>
    <n v="2.0099999999999998"/>
    <n v="0.59"/>
    <n v="2.91"/>
    <n v="0.83"/>
    <n v="-9999"/>
    <n v="2.25"/>
    <n v="2"/>
    <n v="3.53"/>
    <x v="134"/>
    <x v="11"/>
    <x v="2"/>
  </r>
  <r>
    <x v="3"/>
    <x v="11"/>
    <n v="-9999"/>
    <n v="1.24"/>
    <n v="0.73"/>
    <n v="0.76"/>
    <n v="1.62"/>
    <n v="1.06"/>
    <n v="1.04"/>
    <n v="-9999"/>
    <n v="1"/>
    <n v="1.1599999999999999"/>
    <n v="1.4"/>
    <n v="1.23"/>
    <n v="0.86"/>
    <n v="0.72"/>
    <n v="0.77"/>
    <n v="-9999"/>
    <n v="1.6"/>
    <n v="0.71"/>
    <n v="0.86"/>
    <x v="135"/>
    <x v="11"/>
    <x v="3"/>
  </r>
  <r>
    <x v="4"/>
    <x v="11"/>
    <n v="-9999"/>
    <n v="2.1"/>
    <n v="3.7"/>
    <n v="1.96"/>
    <n v="1.43"/>
    <n v="4.12"/>
    <n v="2.5099999999999998"/>
    <n v="-9999"/>
    <n v="7.06"/>
    <n v="4.0599999999999996"/>
    <n v="4.51"/>
    <n v="3.41"/>
    <n v="0.49"/>
    <n v="4.63"/>
    <n v="1.75"/>
    <n v="-9999"/>
    <n v="3.96"/>
    <n v="4.87"/>
    <n v="4.05"/>
    <x v="136"/>
    <x v="11"/>
    <x v="4"/>
  </r>
  <r>
    <x v="5"/>
    <x v="11"/>
    <n v="-9999"/>
    <n v="2.04"/>
    <n v="2.17"/>
    <n v="1.34"/>
    <n v="1.9"/>
    <n v="1.1100000000000001"/>
    <n v="3.02"/>
    <n v="-9999"/>
    <n v="1.83"/>
    <n v="1.71"/>
    <n v="1.22"/>
    <n v="1.46"/>
    <n v="0.88"/>
    <n v="1.57"/>
    <n v="1.65"/>
    <n v="-9999"/>
    <n v="2.78"/>
    <n v="1"/>
    <n v="3.3"/>
    <x v="137"/>
    <x v="11"/>
    <x v="5"/>
  </r>
  <r>
    <x v="6"/>
    <x v="11"/>
    <n v="1.4"/>
    <n v="4.43"/>
    <n v="2.31"/>
    <n v="2.38"/>
    <n v="2.52"/>
    <n v="1.6"/>
    <n v="4.24"/>
    <n v="-9999"/>
    <n v="4.2699999999999996"/>
    <n v="2.3199999999999998"/>
    <n v="5.65"/>
    <n v="2.66"/>
    <n v="4.1900000000000004"/>
    <n v="0.83"/>
    <n v="2.3199999999999998"/>
    <n v="-9999"/>
    <n v="5.1100000000000003"/>
    <n v="4.8"/>
    <n v="3.74"/>
    <x v="138"/>
    <x v="11"/>
    <x v="6"/>
  </r>
  <r>
    <x v="7"/>
    <x v="11"/>
    <n v="3.61"/>
    <n v="3.37"/>
    <n v="2.06"/>
    <n v="2.2999999999999998"/>
    <n v="4.28"/>
    <n v="1.21"/>
    <n v="3.17"/>
    <n v="-9999"/>
    <n v="4"/>
    <n v="1.1499999999999999"/>
    <n v="0.95"/>
    <n v="1.73"/>
    <n v="4.7699999999999996"/>
    <n v="1.5"/>
    <n v="3.12"/>
    <n v="-9999"/>
    <n v="0.5"/>
    <n v="0.3"/>
    <n v="2.19"/>
    <x v="139"/>
    <x v="11"/>
    <x v="7"/>
  </r>
  <r>
    <x v="8"/>
    <x v="11"/>
    <n v="2.2200000000000002"/>
    <n v="2.67"/>
    <n v="4.8899999999999997"/>
    <n v="3.75"/>
    <n v="3.67"/>
    <n v="4.67"/>
    <n v="4.07"/>
    <n v="-9999"/>
    <n v="4"/>
    <n v="2.54"/>
    <n v="2.44"/>
    <n v="5.15"/>
    <n v="1.64"/>
    <n v="3.89"/>
    <n v="3.24"/>
    <n v="-9999"/>
    <n v="1.85"/>
    <n v="2.11"/>
    <n v="4.26"/>
    <x v="140"/>
    <x v="11"/>
    <x v="8"/>
  </r>
  <r>
    <x v="9"/>
    <x v="11"/>
    <n v="1.1399999999999999"/>
    <n v="0.73"/>
    <n v="1.04"/>
    <n v="0.5"/>
    <n v="0.62"/>
    <n v="0.77"/>
    <n v="0.27"/>
    <n v="-9999"/>
    <n v="1.17"/>
    <n v="0.47"/>
    <n v="0.3"/>
    <n v="0.84"/>
    <n v="0.53"/>
    <n v="0.69"/>
    <n v="0.47"/>
    <n v="-9999"/>
    <n v="0.31"/>
    <n v="0.12"/>
    <n v="0.77"/>
    <x v="141"/>
    <x v="11"/>
    <x v="9"/>
  </r>
  <r>
    <x v="10"/>
    <x v="11"/>
    <n v="0.56000000000000005"/>
    <n v="0.67"/>
    <n v="1.25"/>
    <n v="0.38"/>
    <n v="1.03"/>
    <n v="0.93"/>
    <n v="0.43"/>
    <n v="-9999"/>
    <n v="0.62"/>
    <n v="0.2"/>
    <n v="0.25"/>
    <n v="1.41"/>
    <n v="0.42"/>
    <n v="0.6"/>
    <n v="0.77"/>
    <n v="-9999"/>
    <n v="0.39"/>
    <n v="0.16"/>
    <n v="0.6"/>
    <x v="142"/>
    <x v="12"/>
    <x v="10"/>
  </r>
  <r>
    <x v="11"/>
    <x v="11"/>
    <n v="0.26"/>
    <n v="-9999"/>
    <n v="0.43"/>
    <n v="0.24"/>
    <n v="0.32"/>
    <n v="0.3"/>
    <n v="0.39"/>
    <n v="-9999"/>
    <n v="-9999"/>
    <n v="0.13"/>
    <n v="0.15"/>
    <n v="0.26"/>
    <n v="0.19"/>
    <n v="0.18"/>
    <n v="0.09"/>
    <n v="-9999"/>
    <n v="7.0000000000000007E-2"/>
    <n v="7.0000000000000007E-2"/>
    <n v="0.24"/>
    <x v="143"/>
    <x v="12"/>
    <x v="11"/>
  </r>
  <r>
    <x v="0"/>
    <x v="12"/>
    <n v="0.28000000000000003"/>
    <n v="1"/>
    <n v="1.52"/>
    <n v="0.84"/>
    <n v="1.4"/>
    <n v="1.33"/>
    <n v="1.3"/>
    <n v="-9999"/>
    <n v="1.17"/>
    <n v="0.52"/>
    <n v="0.18"/>
    <n v="1.17"/>
    <n v="0.38"/>
    <n v="1.06"/>
    <n v="0.56000000000000005"/>
    <n v="-9999"/>
    <n v="0.19"/>
    <n v="0.2"/>
    <n v="1.22"/>
    <x v="144"/>
    <x v="12"/>
    <x v="0"/>
  </r>
  <r>
    <x v="1"/>
    <x v="12"/>
    <n v="0.21"/>
    <n v="0.36"/>
    <n v="0.82"/>
    <n v="0.44"/>
    <n v="0.56999999999999995"/>
    <n v="1.05"/>
    <n v="0.81"/>
    <n v="-9999"/>
    <n v="0.7"/>
    <n v="0.37"/>
    <n v="0.2"/>
    <n v="1"/>
    <n v="0.03"/>
    <n v="0.4"/>
    <n v="0.39"/>
    <n v="-9999"/>
    <n v="0.22"/>
    <n v="0.09"/>
    <n v="0.75"/>
    <x v="145"/>
    <x v="12"/>
    <x v="1"/>
  </r>
  <r>
    <x v="2"/>
    <x v="12"/>
    <n v="0.11"/>
    <n v="1.38"/>
    <n v="0.48"/>
    <n v="0.43"/>
    <n v="0.38"/>
    <n v="0.52"/>
    <n v="0.48"/>
    <n v="-9999"/>
    <n v="0.55000000000000004"/>
    <n v="0.33"/>
    <n v="0.56999999999999995"/>
    <n v="0.62"/>
    <n v="0.17"/>
    <n v="0.3"/>
    <n v="0.33"/>
    <n v="-9999"/>
    <n v="1.01"/>
    <n v="0.2"/>
    <n v="0.35"/>
    <x v="146"/>
    <x v="12"/>
    <x v="2"/>
  </r>
  <r>
    <x v="3"/>
    <x v="12"/>
    <n v="0.37"/>
    <n v="3.76"/>
    <n v="0.99"/>
    <n v="1.1000000000000001"/>
    <n v="1.58"/>
    <n v="1.1000000000000001"/>
    <n v="1.22"/>
    <n v="-9999"/>
    <n v="1"/>
    <n v="0.37"/>
    <n v="0.53"/>
    <n v="2.82"/>
    <n v="0.55000000000000004"/>
    <n v="0.5"/>
    <n v="1.06"/>
    <n v="-9999"/>
    <n v="0.36"/>
    <n v="0.37"/>
    <n v="1.28"/>
    <x v="147"/>
    <x v="12"/>
    <x v="3"/>
  </r>
  <r>
    <x v="4"/>
    <x v="12"/>
    <n v="0.09"/>
    <n v="0.39"/>
    <n v="1.99"/>
    <n v="1.57"/>
    <n v="0.53"/>
    <n v="0.84"/>
    <n v="1.27"/>
    <n v="-9999"/>
    <n v="2.36"/>
    <n v="3.79"/>
    <n v="4.34"/>
    <n v="0.73"/>
    <n v="0.39"/>
    <n v="1.47"/>
    <n v="0.75"/>
    <n v="-9999"/>
    <n v="3.87"/>
    <n v="5.2"/>
    <n v="1.28"/>
    <x v="148"/>
    <x v="12"/>
    <x v="4"/>
  </r>
  <r>
    <x v="5"/>
    <x v="12"/>
    <n v="1.02"/>
    <n v="1.2"/>
    <n v="2.25"/>
    <n v="5.62"/>
    <n v="1.1499999999999999"/>
    <n v="1.52"/>
    <n v="2.42"/>
    <n v="-9999"/>
    <n v="2.13"/>
    <n v="3"/>
    <n v="6.23"/>
    <n v="1.97"/>
    <n v="0.92"/>
    <n v="2.09"/>
    <n v="2.66"/>
    <n v="-9999"/>
    <n v="5.82"/>
    <n v="3.73"/>
    <n v="2.25"/>
    <x v="149"/>
    <x v="12"/>
    <x v="5"/>
  </r>
  <r>
    <x v="6"/>
    <x v="12"/>
    <n v="0.89"/>
    <n v="1.77"/>
    <n v="2.16"/>
    <n v="0.81"/>
    <n v="2.31"/>
    <n v="0.54"/>
    <n v="1.38"/>
    <n v="-9999"/>
    <n v="2.0699999999999998"/>
    <n v="3.56"/>
    <n v="2.58"/>
    <n v="0.94"/>
    <n v="1.2"/>
    <n v="1.61"/>
    <n v="2.09"/>
    <n v="-9999"/>
    <n v="5.24"/>
    <n v="7.9"/>
    <n v="3.8"/>
    <x v="150"/>
    <x v="12"/>
    <x v="6"/>
  </r>
  <r>
    <x v="7"/>
    <x v="12"/>
    <n v="0.81"/>
    <n v="0.5"/>
    <n v="0.19"/>
    <n v="0.47"/>
    <n v="0.43"/>
    <n v="0.46"/>
    <n v="0.91"/>
    <n v="-9999"/>
    <n v="0.31"/>
    <n v="0.35"/>
    <n v="0.17"/>
    <n v="0.64"/>
    <n v="0.36"/>
    <n v="0.55000000000000004"/>
    <n v="0.52"/>
    <n v="-9999"/>
    <n v="2.34"/>
    <n v="0.52"/>
    <n v="0.52"/>
    <x v="151"/>
    <x v="12"/>
    <x v="7"/>
  </r>
  <r>
    <x v="8"/>
    <x v="12"/>
    <n v="0.28999999999999998"/>
    <n v="0.86"/>
    <n v="0.28000000000000003"/>
    <n v="0.52"/>
    <n v="0.31"/>
    <n v="0.19"/>
    <n v="0.57999999999999996"/>
    <n v="-9999"/>
    <n v="0.41"/>
    <n v="0.42"/>
    <n v="0.05"/>
    <n v="0.59"/>
    <n v="0.43"/>
    <n v="0.56000000000000005"/>
    <n v="0.56999999999999995"/>
    <n v="-9999"/>
    <n v="0.4"/>
    <n v="0.03"/>
    <n v="0.75"/>
    <x v="152"/>
    <x v="12"/>
    <x v="8"/>
  </r>
  <r>
    <x v="9"/>
    <x v="12"/>
    <n v="0.83"/>
    <n v="7.0000000000000007E-2"/>
    <n v="1.0900000000000001"/>
    <n v="0.75"/>
    <n v="0.37"/>
    <n v="0.05"/>
    <n v="0.43"/>
    <n v="-9999"/>
    <n v="1.75"/>
    <n v="0.68"/>
    <n v="0.5"/>
    <n v="0.05"/>
    <n v="0.72"/>
    <n v="1.1100000000000001"/>
    <n v="0.22"/>
    <n v="-9999"/>
    <n v="0.75"/>
    <n v="1.68"/>
    <n v="0.69"/>
    <x v="153"/>
    <x v="12"/>
    <x v="9"/>
  </r>
  <r>
    <x v="10"/>
    <x v="12"/>
    <n v="0.46"/>
    <n v="0.81"/>
    <n v="0.84"/>
    <n v="0.42"/>
    <n v="0.72"/>
    <n v="0.68"/>
    <n v="0.43"/>
    <n v="-9999"/>
    <n v="0.56999999999999995"/>
    <n v="0.38"/>
    <n v="0.22"/>
    <n v="0.92"/>
    <n v="0.53"/>
    <n v="0.47"/>
    <n v="0.6"/>
    <n v="-9999"/>
    <n v="0.4"/>
    <n v="0.28999999999999998"/>
    <n v="0.64"/>
    <x v="154"/>
    <x v="13"/>
    <x v="10"/>
  </r>
  <r>
    <x v="11"/>
    <x v="12"/>
    <n v="-9999"/>
    <n v="0.39"/>
    <n v="0.16"/>
    <n v="0.14000000000000001"/>
    <n v="0.25"/>
    <n v="0.17"/>
    <n v="0.26"/>
    <n v="-9999"/>
    <n v="0.18"/>
    <n v="0.35"/>
    <n v="0.37"/>
    <n v="0.26"/>
    <n v="0.35"/>
    <n v="0.11"/>
    <n v="0.06"/>
    <n v="-9999"/>
    <n v="0.44"/>
    <n v="0.34"/>
    <n v="0.21"/>
    <x v="155"/>
    <x v="13"/>
    <x v="11"/>
  </r>
  <r>
    <x v="0"/>
    <x v="13"/>
    <n v="0.15"/>
    <n v="0.39"/>
    <n v="0.96"/>
    <n v="0.7"/>
    <n v="0.36"/>
    <n v="0.71"/>
    <n v="0.56999999999999995"/>
    <n v="-9999"/>
    <n v="0.67"/>
    <n v="0.5"/>
    <n v="0.9"/>
    <n v="0.72"/>
    <n v="0.22"/>
    <n v="0.68"/>
    <n v="0.44"/>
    <n v="-9999"/>
    <n v="0.95"/>
    <n v="0.46"/>
    <n v="0.75"/>
    <x v="156"/>
    <x v="13"/>
    <x v="0"/>
  </r>
  <r>
    <x v="1"/>
    <x v="13"/>
    <n v="0.26"/>
    <n v="0.36"/>
    <n v="0.4"/>
    <n v="0.14000000000000001"/>
    <n v="0.23"/>
    <n v="0.21"/>
    <n v="0.38"/>
    <n v="-9999"/>
    <n v="0.42"/>
    <n v="0.15"/>
    <n v="0.28000000000000003"/>
    <n v="0.36"/>
    <n v="0.38"/>
    <n v="0.27"/>
    <n v="0.17"/>
    <n v="-9999"/>
    <n v="0.7"/>
    <n v="7.0000000000000007E-2"/>
    <n v="0.32"/>
    <x v="157"/>
    <x v="13"/>
    <x v="1"/>
  </r>
  <r>
    <x v="2"/>
    <x v="13"/>
    <n v="0.46"/>
    <n v="-9999"/>
    <n v="1.81"/>
    <n v="1.27"/>
    <n v="0.94"/>
    <n v="1.42"/>
    <n v="0.64"/>
    <n v="-9999"/>
    <n v="1.28"/>
    <n v="0.3"/>
    <n v="0.52"/>
    <n v="1.24"/>
    <n v="0.41"/>
    <n v="1.25"/>
    <n v="1.08"/>
    <n v="-9999"/>
    <n v="0.94"/>
    <n v="0.21"/>
    <n v="1.01"/>
    <x v="158"/>
    <x v="13"/>
    <x v="2"/>
  </r>
  <r>
    <x v="3"/>
    <x v="13"/>
    <n v="0.04"/>
    <n v="1.0000000000000001E-5"/>
    <n v="0.15"/>
    <n v="0.97"/>
    <n v="1.0000000000000001E-5"/>
    <n v="0.03"/>
    <n v="0.1"/>
    <n v="-9999"/>
    <n v="0.5"/>
    <n v="0.21"/>
    <n v="1.1399999999999999"/>
    <n v="0.04"/>
    <n v="0"/>
    <n v="0.01"/>
    <n v="1.0000000000000001E-5"/>
    <n v="-9999"/>
    <n v="0.77"/>
    <n v="0.4"/>
    <n v="0.51"/>
    <x v="159"/>
    <x v="13"/>
    <x v="3"/>
  </r>
  <r>
    <x v="4"/>
    <x v="13"/>
    <n v="0.42"/>
    <n v="0.46"/>
    <n v="1.37"/>
    <n v="0.28000000000000003"/>
    <n v="0.18"/>
    <n v="0.68"/>
    <n v="0.26"/>
    <n v="-9999"/>
    <n v="0.42"/>
    <n v="1.05"/>
    <n v="2.98"/>
    <n v="0.97"/>
    <n v="0.14000000000000001"/>
    <n v="0.28999999999999998"/>
    <n v="0.72"/>
    <n v="-9999"/>
    <n v="3.48"/>
    <n v="1.89"/>
    <n v="0.41"/>
    <x v="160"/>
    <x v="13"/>
    <x v="4"/>
  </r>
  <r>
    <x v="5"/>
    <x v="13"/>
    <n v="2.2200000000000002"/>
    <n v="1.71"/>
    <n v="4.62"/>
    <n v="2.31"/>
    <n v="1.91"/>
    <n v="3.59"/>
    <n v="4.7"/>
    <n v="-9999"/>
    <n v="3.75"/>
    <n v="2.65"/>
    <n v="0.81"/>
    <n v="2.71"/>
    <n v="1.46"/>
    <n v="4.33"/>
    <n v="2.88"/>
    <n v="-9999"/>
    <n v="1.1100000000000001"/>
    <n v="2.06"/>
    <n v="4.42"/>
    <x v="161"/>
    <x v="13"/>
    <x v="5"/>
  </r>
  <r>
    <x v="6"/>
    <x v="13"/>
    <n v="1.01"/>
    <n v="1.61"/>
    <n v="0.69"/>
    <n v="0.85"/>
    <n v="1.85"/>
    <n v="0.55000000000000004"/>
    <n v="1.1200000000000001"/>
    <n v="-9999"/>
    <n v="0.13"/>
    <n v="1.21"/>
    <n v="2.84"/>
    <n v="0.51"/>
    <n v="0.72"/>
    <n v="0.59"/>
    <n v="0.47"/>
    <n v="-9999"/>
    <n v="3.55"/>
    <n v="4.18"/>
    <n v="0.24"/>
    <x v="162"/>
    <x v="13"/>
    <x v="6"/>
  </r>
  <r>
    <x v="7"/>
    <x v="13"/>
    <n v="3.82"/>
    <n v="5.41"/>
    <n v="2.34"/>
    <n v="3.24"/>
    <n v="6.43"/>
    <n v="2.52"/>
    <n v="5.7"/>
    <n v="-9999"/>
    <n v="1.69"/>
    <n v="2.66"/>
    <n v="0.74"/>
    <n v="2.39"/>
    <n v="3.32"/>
    <n v="2.2200000000000002"/>
    <n v="3.83"/>
    <n v="-9999"/>
    <n v="2.27"/>
    <n v="4.01"/>
    <n v="1.94"/>
    <x v="163"/>
    <x v="13"/>
    <x v="7"/>
  </r>
  <r>
    <x v="8"/>
    <x v="13"/>
    <n v="1.01"/>
    <n v="2.84"/>
    <n v="2.96"/>
    <n v="4.6900000000000004"/>
    <n v="2.42"/>
    <n v="1.25"/>
    <n v="1.48"/>
    <n v="-9999"/>
    <n v="2.1"/>
    <n v="1.51"/>
    <n v="2.5099999999999998"/>
    <n v="1.59"/>
    <n v="2.16"/>
    <n v="1.1200000000000001"/>
    <n v="-9999"/>
    <n v="-9999"/>
    <n v="2.75"/>
    <n v="2.0299999999999998"/>
    <n v="2.5299999999999998"/>
    <x v="164"/>
    <x v="13"/>
    <x v="8"/>
  </r>
  <r>
    <x v="9"/>
    <x v="13"/>
    <n v="0.9"/>
    <n v="0.46"/>
    <n v="0.34"/>
    <n v="0.13"/>
    <n v="0.78"/>
    <n v="0.31"/>
    <n v="0.34"/>
    <n v="-9999"/>
    <n v="0.3"/>
    <n v="0.2"/>
    <n v="1.7"/>
    <n v="0.66"/>
    <n v="0.3"/>
    <n v="0.25"/>
    <n v="0.38"/>
    <n v="-9999"/>
    <n v="1.86"/>
    <n v="1.05"/>
    <n v="0.42"/>
    <x v="165"/>
    <x v="13"/>
    <x v="9"/>
  </r>
  <r>
    <x v="10"/>
    <x v="13"/>
    <n v="0.06"/>
    <n v="0.54"/>
    <n v="0.7"/>
    <n v="0.22"/>
    <n v="0.51"/>
    <n v="0.45"/>
    <n v="0.14000000000000001"/>
    <n v="-9999"/>
    <n v="0.19"/>
    <n v="0.19"/>
    <n v="0.2"/>
    <n v="0.74"/>
    <n v="0.49"/>
    <n v="0.42"/>
    <n v="-9999"/>
    <n v="-9999"/>
    <n v="0.34"/>
    <n v="0.28999999999999998"/>
    <n v="0.2"/>
    <x v="166"/>
    <x v="14"/>
    <x v="10"/>
  </r>
  <r>
    <x v="11"/>
    <x v="13"/>
    <n v="0.34"/>
    <n v="0.82"/>
    <n v="0.61"/>
    <n v="0.38"/>
    <n v="0.68"/>
    <n v="0.51"/>
    <n v="0.49"/>
    <n v="-9999"/>
    <n v="0.55000000000000004"/>
    <n v="0.22"/>
    <n v="0.19"/>
    <n v="0.97"/>
    <n v="0.35"/>
    <n v="0.37"/>
    <n v="0.1"/>
    <n v="-9999"/>
    <n v="0.12"/>
    <n v="0.32"/>
    <n v="0.52"/>
    <x v="167"/>
    <x v="14"/>
    <x v="11"/>
  </r>
  <r>
    <x v="0"/>
    <x v="14"/>
    <n v="0.02"/>
    <n v="0.19"/>
    <n v="0.43"/>
    <n v="-9999"/>
    <n v="0.17"/>
    <n v="0.26"/>
    <n v="0.1"/>
    <n v="-9999"/>
    <n v="0.31"/>
    <n v="0"/>
    <n v="-9999"/>
    <n v="0.36"/>
    <n v="0.08"/>
    <n v="0.1"/>
    <n v="0.12"/>
    <n v="-9999"/>
    <n v="1.0000000000000001E-5"/>
    <n v="0"/>
    <n v="0.18"/>
    <x v="168"/>
    <x v="14"/>
    <x v="0"/>
  </r>
  <r>
    <x v="1"/>
    <x v="14"/>
    <n v="0.13"/>
    <n v="0.81"/>
    <n v="0.65"/>
    <n v="0.76"/>
    <n v="1.22"/>
    <n v="1.04"/>
    <n v="0.48"/>
    <n v="-9999"/>
    <n v="0.21"/>
    <n v="0.16"/>
    <n v="-9999"/>
    <n v="1.36"/>
    <n v="0.39"/>
    <n v="0.21"/>
    <n v="0.65"/>
    <n v="-9999"/>
    <n v="0.37"/>
    <n v="0.09"/>
    <n v="0.33"/>
    <x v="169"/>
    <x v="14"/>
    <x v="1"/>
  </r>
  <r>
    <x v="2"/>
    <x v="14"/>
    <n v="0.53"/>
    <n v="1.19"/>
    <n v="1.48"/>
    <n v="0.8"/>
    <n v="1.61"/>
    <n v="1.38"/>
    <n v="0.63"/>
    <n v="-9999"/>
    <n v="0.92"/>
    <n v="0.31"/>
    <n v="0.36"/>
    <n v="1.78"/>
    <n v="0.61"/>
    <n v="0.97"/>
    <n v="0.86"/>
    <n v="-9999"/>
    <n v="0.42"/>
    <n v="0.12"/>
    <n v="-9999"/>
    <x v="170"/>
    <x v="14"/>
    <x v="2"/>
  </r>
  <r>
    <x v="3"/>
    <x v="14"/>
    <n v="0.3"/>
    <n v="0.6"/>
    <n v="0.86"/>
    <n v="0.97"/>
    <n v="0.68"/>
    <n v="1.25"/>
    <n v="1.41"/>
    <n v="-9999"/>
    <n v="1.69"/>
    <n v="1.3"/>
    <n v="2.38"/>
    <n v="0.93"/>
    <n v="0.24"/>
    <n v="1.06"/>
    <n v="-9999"/>
    <n v="-9999"/>
    <n v="3.31"/>
    <n v="1.96"/>
    <n v="1.55"/>
    <x v="171"/>
    <x v="14"/>
    <x v="3"/>
  </r>
  <r>
    <x v="4"/>
    <x v="14"/>
    <n v="0.64"/>
    <n v="1.35"/>
    <n v="2.27"/>
    <n v="2.99"/>
    <n v="1.38"/>
    <n v="2.5299999999999998"/>
    <n v="1.43"/>
    <n v="-9999"/>
    <n v="1.87"/>
    <n v="1.63"/>
    <n v="0.64"/>
    <n v="2.33"/>
    <n v="1.47"/>
    <n v="1.66"/>
    <n v="2.5299999999999998"/>
    <n v="-9999"/>
    <n v="0.4"/>
    <n v="1.65"/>
    <n v="2.2799999999999998"/>
    <x v="172"/>
    <x v="14"/>
    <x v="4"/>
  </r>
  <r>
    <x v="5"/>
    <x v="14"/>
    <n v="0.14000000000000001"/>
    <n v="0.59"/>
    <n v="1.27"/>
    <n v="1.95"/>
    <n v="1.9"/>
    <n v="0.82"/>
    <n v="1.03"/>
    <n v="-9999"/>
    <n v="0.54"/>
    <n v="2.54"/>
    <n v="3.84"/>
    <n v="1.26"/>
    <n v="1.02"/>
    <n v="1.28"/>
    <n v="-9999"/>
    <n v="-9999"/>
    <n v="3.11"/>
    <n v="2.19"/>
    <n v="0.81"/>
    <x v="173"/>
    <x v="14"/>
    <x v="5"/>
  </r>
  <r>
    <x v="6"/>
    <x v="14"/>
    <n v="1.01"/>
    <n v="1.65"/>
    <n v="2.02"/>
    <n v="1.64"/>
    <n v="1"/>
    <n v="0.72"/>
    <n v="3.25"/>
    <n v="-9999"/>
    <n v="1.04"/>
    <n v="0.4"/>
    <n v="4.1399999999999997"/>
    <n v="0.49"/>
    <n v="2.66"/>
    <n v="0.24"/>
    <n v="-9999"/>
    <n v="-9999"/>
    <n v="1.69"/>
    <n v="0.38"/>
    <n v="0.35"/>
    <x v="174"/>
    <x v="14"/>
    <x v="6"/>
  </r>
  <r>
    <x v="7"/>
    <x v="14"/>
    <n v="2.86"/>
    <n v="1.67"/>
    <n v="0.33"/>
    <n v="1.91"/>
    <n v="1.86"/>
    <n v="0.27"/>
    <n v="1.4"/>
    <n v="-9999"/>
    <n v="0.45"/>
    <n v="0.76"/>
    <n v="0.35"/>
    <n v="1.68"/>
    <n v="2.75"/>
    <n v="0.56999999999999995"/>
    <n v="0.36"/>
    <n v="-9999"/>
    <n v="0.46"/>
    <n v="0.4"/>
    <n v="0.9"/>
    <x v="175"/>
    <x v="14"/>
    <x v="7"/>
  </r>
  <r>
    <x v="8"/>
    <x v="14"/>
    <n v="0.81"/>
    <n v="1.39"/>
    <n v="0.36"/>
    <n v="1.47"/>
    <n v="0.61"/>
    <n v="0.41"/>
    <n v="0.89"/>
    <n v="-9999"/>
    <n v="0.34"/>
    <n v="0.75"/>
    <n v="0.47"/>
    <n v="0.87"/>
    <n v="1.37"/>
    <n v="0.09"/>
    <n v="-9999"/>
    <n v="-9999"/>
    <n v="0.09"/>
    <n v="0.35"/>
    <n v="0.45"/>
    <x v="176"/>
    <x v="14"/>
    <x v="8"/>
  </r>
  <r>
    <x v="9"/>
    <x v="14"/>
    <n v="0.06"/>
    <n v="0.02"/>
    <n v="0.28000000000000003"/>
    <n v="0.12"/>
    <n v="0.06"/>
    <n v="0.18"/>
    <n v="0.05"/>
    <n v="-9999"/>
    <n v="0.06"/>
    <n v="0.25"/>
    <n v="0.11"/>
    <n v="0.13"/>
    <n v="0.18"/>
    <n v="0.05"/>
    <n v="0"/>
    <n v="-9999"/>
    <n v="0.16"/>
    <n v="0.45"/>
    <n v="7.0000000000000007E-2"/>
    <x v="177"/>
    <x v="14"/>
    <x v="9"/>
  </r>
  <r>
    <x v="10"/>
    <x v="14"/>
    <n v="0.97"/>
    <n v="0.71"/>
    <n v="0.64"/>
    <n v="0.31"/>
    <n v="1.23"/>
    <n v="0.88"/>
    <n v="0.33"/>
    <n v="-9999"/>
    <n v="0.46"/>
    <n v="0.09"/>
    <n v="1E-3"/>
    <n v="0.99"/>
    <n v="0.96"/>
    <n v="0.46"/>
    <n v="-9999"/>
    <n v="-9999"/>
    <n v="0.12"/>
    <n v="1.0000000000000001E-5"/>
    <n v="0.51"/>
    <x v="178"/>
    <x v="15"/>
    <x v="10"/>
  </r>
  <r>
    <x v="11"/>
    <x v="14"/>
    <n v="0.41"/>
    <n v="0.75"/>
    <n v="0.88"/>
    <n v="0.15"/>
    <n v="0.33"/>
    <n v="0.4"/>
    <n v="0.85"/>
    <n v="-9999"/>
    <n v="0.18"/>
    <n v="0.17"/>
    <n v="0.12"/>
    <n v="0.67"/>
    <n v="0.21"/>
    <n v="0.4"/>
    <n v="0.24"/>
    <n v="-9999"/>
    <n v="0.11"/>
    <n v="1.0000000000000001E-5"/>
    <n v="0.53"/>
    <x v="179"/>
    <x v="15"/>
    <x v="11"/>
  </r>
  <r>
    <x v="0"/>
    <x v="15"/>
    <n v="0.02"/>
    <n v="0.34"/>
    <n v="0.73"/>
    <n v="0.85"/>
    <n v="0.3"/>
    <n v="1"/>
    <n v="0.47"/>
    <n v="-9999"/>
    <n v="0.66"/>
    <n v="0.21"/>
    <n v="0.33"/>
    <n v="0.85"/>
    <n v="0.27"/>
    <n v="0.42"/>
    <n v="0.31"/>
    <n v="-9999"/>
    <n v="0.31"/>
    <n v="0.17"/>
    <n v="0.49"/>
    <x v="180"/>
    <x v="15"/>
    <x v="0"/>
  </r>
  <r>
    <x v="1"/>
    <x v="15"/>
    <n v="0.49"/>
    <n v="1.01"/>
    <n v="1.82"/>
    <n v="0.87"/>
    <n v="0.99"/>
    <n v="1.27"/>
    <n v="0.4"/>
    <n v="-9999"/>
    <n v="0.31"/>
    <n v="0.27"/>
    <n v="0.51"/>
    <n v="1.18"/>
    <n v="0.64"/>
    <n v="0.64"/>
    <n v="1.0900000000000001"/>
    <n v="-9999"/>
    <n v="0.91"/>
    <n v="0.22"/>
    <n v="0.48"/>
    <x v="181"/>
    <x v="15"/>
    <x v="1"/>
  </r>
  <r>
    <x v="2"/>
    <x v="15"/>
    <n v="0.54"/>
    <n v="1.1100000000000001"/>
    <n v="2.11"/>
    <n v="1.22"/>
    <n v="1.1200000000000001"/>
    <n v="1.2"/>
    <n v="1.1599999999999999"/>
    <n v="-9999"/>
    <n v="0.84"/>
    <n v="0.18"/>
    <n v="0.2"/>
    <n v="2"/>
    <n v="0.67"/>
    <n v="0.94"/>
    <n v="-9999"/>
    <n v="-9999"/>
    <n v="0.32"/>
    <n v="0.24"/>
    <n v="1.0900000000000001"/>
    <x v="182"/>
    <x v="15"/>
    <x v="2"/>
  </r>
  <r>
    <x v="3"/>
    <x v="15"/>
    <n v="1.1299999999999999"/>
    <n v="2.2200000000000002"/>
    <n v="2.38"/>
    <n v="0.38"/>
    <n v="1.46"/>
    <n v="1.05"/>
    <n v="1.36"/>
    <n v="-9999"/>
    <n v="1.19"/>
    <n v="0.16"/>
    <n v="0.83"/>
    <n v="2.2999999999999998"/>
    <n v="1.08"/>
    <n v="1.54"/>
    <n v="-9999"/>
    <n v="-9999"/>
    <n v="0.27"/>
    <n v="0.36"/>
    <n v="1.51"/>
    <x v="183"/>
    <x v="15"/>
    <x v="3"/>
  </r>
  <r>
    <x v="4"/>
    <x v="15"/>
    <n v="0.68"/>
    <n v="0.84"/>
    <n v="1.42"/>
    <n v="1.79"/>
    <n v="1.02"/>
    <n v="1.82"/>
    <n v="1.68"/>
    <n v="-9999"/>
    <n v="1.89"/>
    <n v="1.26"/>
    <n v="4.71"/>
    <n v="1.27"/>
    <n v="0.77"/>
    <n v="2.31"/>
    <n v="1.1499999999999999"/>
    <n v="-9999"/>
    <n v="3.19"/>
    <n v="2.54"/>
    <n v="2.6"/>
    <x v="184"/>
    <x v="15"/>
    <x v="4"/>
  </r>
  <r>
    <x v="5"/>
    <x v="15"/>
    <n v="1.34"/>
    <n v="2.36"/>
    <n v="2.4900000000000002"/>
    <n v="8.01"/>
    <n v="2.89"/>
    <n v="4.1399999999999997"/>
    <n v="3.29"/>
    <n v="-9999"/>
    <n v="5.27"/>
    <n v="3.33"/>
    <n v="5.91"/>
    <n v="4.05"/>
    <n v="1.98"/>
    <n v="2.09"/>
    <n v="-9999"/>
    <n v="-9999"/>
    <n v="6.28"/>
    <n v="3"/>
    <n v="3.2"/>
    <x v="185"/>
    <x v="15"/>
    <x v="5"/>
  </r>
  <r>
    <x v="6"/>
    <x v="15"/>
    <n v="4.21"/>
    <n v="3.22"/>
    <n v="5.2"/>
    <n v="2.2799999999999998"/>
    <n v="4.71"/>
    <n v="6.41"/>
    <n v="3.67"/>
    <n v="-9999"/>
    <n v="2.29"/>
    <n v="5.36"/>
    <n v="5.53"/>
    <n v="3.94"/>
    <n v="3.96"/>
    <n v="2.65"/>
    <n v="3.72"/>
    <n v="-9999"/>
    <n v="4.07"/>
    <n v="3.16"/>
    <n v="3.77"/>
    <x v="186"/>
    <x v="15"/>
    <x v="6"/>
  </r>
  <r>
    <x v="7"/>
    <x v="15"/>
    <n v="2.84"/>
    <n v="2.65"/>
    <n v="0.23"/>
    <n v="1.52"/>
    <n v="1.64"/>
    <n v="1.06"/>
    <n v="0.74"/>
    <n v="-9999"/>
    <n v="0.44"/>
    <n v="1.1499999999999999"/>
    <n v="2.0699999999999998"/>
    <n v="2.61"/>
    <n v="3.17"/>
    <n v="0.82"/>
    <n v="2.95"/>
    <n v="-9999"/>
    <n v="0.91"/>
    <n v="0.94"/>
    <n v="0.56999999999999995"/>
    <x v="187"/>
    <x v="15"/>
    <x v="7"/>
  </r>
  <r>
    <x v="8"/>
    <x v="15"/>
    <n v="0.82"/>
    <n v="1.93"/>
    <n v="2.84"/>
    <n v="1.99"/>
    <n v="2.5299999999999998"/>
    <n v="2.58"/>
    <n v="1.84"/>
    <n v="-9999"/>
    <n v="2.33"/>
    <n v="2"/>
    <n v="2.08"/>
    <n v="2.95"/>
    <n v="1.5"/>
    <n v="2.7"/>
    <n v="-9999"/>
    <n v="-9999"/>
    <n v="3.3"/>
    <n v="2.42"/>
    <n v="2.2200000000000002"/>
    <x v="188"/>
    <x v="15"/>
    <x v="8"/>
  </r>
  <r>
    <x v="9"/>
    <x v="15"/>
    <n v="0.57999999999999996"/>
    <n v="0.3"/>
    <n v="0.18"/>
    <n v="0.97"/>
    <n v="0.25"/>
    <n v="0.45"/>
    <n v="0.3"/>
    <n v="-9999"/>
    <n v="0.51"/>
    <n v="1.18"/>
    <n v="2.21"/>
    <n v="0.42"/>
    <n v="0.38"/>
    <n v="0.19"/>
    <n v="-9999"/>
    <n v="-9999"/>
    <n v="2"/>
    <n v="1.61"/>
    <n v="0.21"/>
    <x v="189"/>
    <x v="15"/>
    <x v="9"/>
  </r>
  <r>
    <x v="10"/>
    <x v="15"/>
    <n v="0.17"/>
    <n v="0.03"/>
    <n v="0.26"/>
    <n v="1.0000000000000001E-5"/>
    <n v="0.21"/>
    <n v="0.36"/>
    <n v="0.25"/>
    <n v="-9999"/>
    <n v="0"/>
    <n v="1.0000000000000001E-5"/>
    <n v="1E-3"/>
    <n v="0.43"/>
    <n v="0.01"/>
    <n v="0.41"/>
    <n v="-9999"/>
    <n v="-9999"/>
    <n v="1.0000000000000001E-5"/>
    <n v="1.0000000000000001E-5"/>
    <n v="0"/>
    <x v="190"/>
    <x v="16"/>
    <x v="10"/>
  </r>
  <r>
    <x v="11"/>
    <x v="15"/>
    <n v="0.24"/>
    <n v="0.51"/>
    <n v="0.44"/>
    <n v="0.7"/>
    <n v="0.47"/>
    <n v="0.53"/>
    <n v="0.4"/>
    <n v="-9999"/>
    <n v="0.44"/>
    <n v="0.56000000000000005"/>
    <n v="0.87"/>
    <n v="0.64"/>
    <n v="0.33"/>
    <n v="0.41"/>
    <n v="0.56000000000000005"/>
    <n v="-9999"/>
    <n v="0.96"/>
    <n v="0.56999999999999995"/>
    <n v="0.4"/>
    <x v="191"/>
    <x v="16"/>
    <x v="11"/>
  </r>
  <r>
    <x v="0"/>
    <x v="16"/>
    <n v="0.02"/>
    <n v="0.32"/>
    <n v="0.2"/>
    <n v="0.54"/>
    <n v="0.59"/>
    <n v="0.3"/>
    <n v="0.04"/>
    <n v="-9999"/>
    <n v="0.12"/>
    <n v="0.22"/>
    <n v="0.7"/>
    <n v="0.3"/>
    <n v="0.05"/>
    <n v="0.05"/>
    <n v="0.36"/>
    <n v="-9999"/>
    <n v="0.61"/>
    <n v="0.28999999999999998"/>
    <n v="0.22"/>
    <x v="192"/>
    <x v="16"/>
    <x v="0"/>
  </r>
  <r>
    <x v="1"/>
    <x v="16"/>
    <n v="0.36"/>
    <n v="0.56999999999999995"/>
    <n v="1.33"/>
    <n v="0.44"/>
    <n v="0.69"/>
    <n v="1.28"/>
    <n v="0.85"/>
    <n v="-9999"/>
    <n v="0.6"/>
    <n v="0.04"/>
    <n v="0.21"/>
    <n v="1.27"/>
    <n v="0.38"/>
    <n v="0.62"/>
    <n v="-9999"/>
    <n v="-9999"/>
    <n v="0.34"/>
    <n v="0.13"/>
    <n v="0.84"/>
    <x v="193"/>
    <x v="16"/>
    <x v="1"/>
  </r>
  <r>
    <x v="2"/>
    <x v="16"/>
    <n v="0.06"/>
    <n v="0.23"/>
    <n v="0.31"/>
    <n v="0.77"/>
    <n v="0.56000000000000005"/>
    <n v="0.32"/>
    <n v="0.27"/>
    <n v="-9999"/>
    <n v="0.01"/>
    <n v="0.26"/>
    <n v="0.72"/>
    <n v="0.56999999999999995"/>
    <n v="0.1"/>
    <n v="0.1"/>
    <n v="-9999"/>
    <n v="-9999"/>
    <n v="0.48"/>
    <n v="1.0000000000000001E-5"/>
    <n v="0.06"/>
    <x v="194"/>
    <x v="16"/>
    <x v="2"/>
  </r>
  <r>
    <x v="3"/>
    <x v="16"/>
    <n v="0.6"/>
    <n v="1.39"/>
    <n v="1.21"/>
    <n v="1.04"/>
    <n v="1.47"/>
    <n v="1.46"/>
    <n v="1.1399999999999999"/>
    <n v="-9999"/>
    <n v="1.39"/>
    <n v="1.02"/>
    <n v="2.04"/>
    <n v="1.54"/>
    <n v="1.1399999999999999"/>
    <n v="0.9"/>
    <n v="-9999"/>
    <n v="-9999"/>
    <n v="1.38"/>
    <n v="1.45"/>
    <n v="1.31"/>
    <x v="195"/>
    <x v="16"/>
    <x v="3"/>
  </r>
  <r>
    <x v="4"/>
    <x v="16"/>
    <n v="0.76"/>
    <n v="0.78"/>
    <n v="0.8"/>
    <n v="0.46"/>
    <n v="1"/>
    <n v="0.34"/>
    <n v="1.1299999999999999"/>
    <n v="-9999"/>
    <n v="0.27"/>
    <n v="0.52"/>
    <n v="0.35"/>
    <n v="0.62"/>
    <n v="1.18"/>
    <n v="0.66"/>
    <n v="0.41"/>
    <n v="-9999"/>
    <n v="0.71"/>
    <n v="0.39"/>
    <n v="0.46"/>
    <x v="196"/>
    <x v="16"/>
    <x v="4"/>
  </r>
  <r>
    <x v="5"/>
    <x v="16"/>
    <n v="0.52"/>
    <n v="1"/>
    <n v="1.54"/>
    <n v="1.22"/>
    <n v="2.5"/>
    <n v="1.41"/>
    <n v="1"/>
    <n v="-9999"/>
    <n v="1.6"/>
    <n v="2.67"/>
    <n v="5.95"/>
    <n v="1.65"/>
    <n v="1.28"/>
    <n v="1.6"/>
    <n v="0.88"/>
    <n v="-9999"/>
    <n v="4.1100000000000003"/>
    <n v="3.3"/>
    <n v="1.47"/>
    <x v="197"/>
    <x v="16"/>
    <x v="5"/>
  </r>
  <r>
    <x v="6"/>
    <x v="16"/>
    <n v="2.4900000000000002"/>
    <n v="4.41"/>
    <n v="0.92"/>
    <n v="2.62"/>
    <n v="3.68"/>
    <n v="1.04"/>
    <n v="3.14"/>
    <n v="-9999"/>
    <n v="0.62"/>
    <n v="0.7"/>
    <n v="4.18"/>
    <n v="1.84"/>
    <n v="3.28"/>
    <n v="0.45"/>
    <n v="2.2799999999999998"/>
    <n v="-9999"/>
    <n v="3.41"/>
    <n v="2.74"/>
    <n v="1.55"/>
    <x v="198"/>
    <x v="16"/>
    <x v="6"/>
  </r>
  <r>
    <x v="7"/>
    <x v="16"/>
    <n v="1.5"/>
    <n v="1.49"/>
    <n v="0.75"/>
    <n v="2.11"/>
    <n v="1.66"/>
    <n v="2.06"/>
    <n v="1.68"/>
    <n v="-9999"/>
    <n v="0.63"/>
    <n v="2.2799999999999998"/>
    <n v="1.94"/>
    <n v="1.0900000000000001"/>
    <n v="3.09"/>
    <n v="0.47"/>
    <n v="0.63"/>
    <n v="-9999"/>
    <n v="2.11"/>
    <n v="2.35"/>
    <n v="1"/>
    <x v="199"/>
    <x v="16"/>
    <x v="7"/>
  </r>
  <r>
    <x v="8"/>
    <x v="16"/>
    <n v="0.49"/>
    <n v="1.98"/>
    <n v="2.71"/>
    <n v="4.78"/>
    <n v="1.06"/>
    <n v="1.1499999999999999"/>
    <n v="0.79"/>
    <n v="-9999"/>
    <n v="1.1599999999999999"/>
    <n v="1.51"/>
    <n v="3.77"/>
    <n v="1.67"/>
    <n v="1.0900000000000001"/>
    <n v="1.78"/>
    <n v="1.84"/>
    <n v="-9999"/>
    <n v="3.61"/>
    <n v="1.66"/>
    <n v="1.76"/>
    <x v="200"/>
    <x v="16"/>
    <x v="8"/>
  </r>
  <r>
    <x v="9"/>
    <x v="16"/>
    <n v="0.4"/>
    <n v="0.59"/>
    <n v="0.6"/>
    <n v="1.58"/>
    <n v="0.77"/>
    <n v="0.96"/>
    <n v="0.43"/>
    <n v="-9999"/>
    <n v="0.43"/>
    <n v="0.6"/>
    <n v="0.05"/>
    <n v="1.95"/>
    <n v="0.39"/>
    <n v="0.19"/>
    <n v="0.18"/>
    <n v="-9999"/>
    <n v="0.65"/>
    <n v="0.53"/>
    <n v="0.43"/>
    <x v="201"/>
    <x v="16"/>
    <x v="9"/>
  </r>
  <r>
    <x v="10"/>
    <x v="16"/>
    <n v="0.2"/>
    <n v="0.56000000000000005"/>
    <n v="0.49"/>
    <n v="0.15"/>
    <n v="0.46"/>
    <n v="0.32"/>
    <n v="0.28000000000000003"/>
    <n v="-9999"/>
    <n v="0.45"/>
    <n v="0.16"/>
    <n v="0.28999999999999998"/>
    <n v="0.67"/>
    <n v="0.26"/>
    <n v="0.34"/>
    <n v="0.52"/>
    <n v="-9999"/>
    <n v="0.4"/>
    <n v="0.53"/>
    <n v="0.33"/>
    <x v="202"/>
    <x v="17"/>
    <x v="10"/>
  </r>
  <r>
    <x v="11"/>
    <x v="16"/>
    <n v="0.52"/>
    <n v="0.56000000000000005"/>
    <n v="0.27"/>
    <n v="0.08"/>
    <n v="0.1"/>
    <n v="0.17"/>
    <n v="0.37"/>
    <n v="-9999"/>
    <n v="0.06"/>
    <n v="0.25"/>
    <n v="0.06"/>
    <n v="0.12"/>
    <n v="0.17"/>
    <n v="0.23"/>
    <n v="0.32"/>
    <n v="-9999"/>
    <n v="0.23"/>
    <n v="0.05"/>
    <n v="0.28000000000000003"/>
    <x v="203"/>
    <x v="17"/>
    <x v="11"/>
  </r>
  <r>
    <x v="0"/>
    <x v="17"/>
    <n v="0.08"/>
    <n v="0.28000000000000003"/>
    <n v="0.61"/>
    <n v="0.66"/>
    <n v="0.36"/>
    <n v="0.84"/>
    <n v="0.37"/>
    <n v="-9999"/>
    <n v="0.61"/>
    <n v="0.23"/>
    <n v="0.2"/>
    <n v="0.72"/>
    <n v="0.05"/>
    <n v="0.55000000000000004"/>
    <n v="0.98"/>
    <n v="-9999"/>
    <n v="0.25"/>
    <n v="0.19"/>
    <n v="0.68"/>
    <x v="204"/>
    <x v="17"/>
    <x v="0"/>
  </r>
  <r>
    <x v="1"/>
    <x v="17"/>
    <n v="0.17"/>
    <n v="0.32"/>
    <n v="0.49"/>
    <n v="0.28999999999999998"/>
    <n v="0.45"/>
    <n v="0.39"/>
    <n v="0.44"/>
    <n v="-9999"/>
    <n v="0.35"/>
    <n v="0.05"/>
    <n v="1E-3"/>
    <n v="0.65"/>
    <n v="0.2"/>
    <n v="0.22"/>
    <n v="0.27"/>
    <n v="-9999"/>
    <n v="1.0000000000000001E-5"/>
    <n v="0.02"/>
    <n v="0.16"/>
    <x v="205"/>
    <x v="17"/>
    <x v="1"/>
  </r>
  <r>
    <x v="2"/>
    <x v="17"/>
    <n v="0.13"/>
    <n v="0.69"/>
    <n v="0.82"/>
    <n v="0.82"/>
    <n v="0.23"/>
    <n v="0.79"/>
    <n v="0.8"/>
    <n v="-9999"/>
    <n v="0.61"/>
    <n v="0.28000000000000003"/>
    <n v="0.37"/>
    <n v="0.57999999999999996"/>
    <n v="0.39"/>
    <n v="0.47"/>
    <n v="0.52"/>
    <n v="-9999"/>
    <n v="0.24"/>
    <n v="0.2"/>
    <n v="0.88"/>
    <x v="206"/>
    <x v="17"/>
    <x v="2"/>
  </r>
  <r>
    <x v="3"/>
    <x v="17"/>
    <n v="0.04"/>
    <n v="1.4"/>
    <n v="2.1"/>
    <n v="2.46"/>
    <n v="2.72"/>
    <n v="3.95"/>
    <n v="1.03"/>
    <n v="-9999"/>
    <n v="3.02"/>
    <n v="1.42"/>
    <n v="0.85"/>
    <n v="3.7"/>
    <n v="0.8"/>
    <n v="3.85"/>
    <n v="3.02"/>
    <n v="-9999"/>
    <n v="1.59"/>
    <n v="1.62"/>
    <n v="2.4"/>
    <x v="207"/>
    <x v="17"/>
    <x v="3"/>
  </r>
  <r>
    <x v="4"/>
    <x v="17"/>
    <n v="1.04"/>
    <n v="2.71"/>
    <n v="4.46"/>
    <n v="5.53"/>
    <n v="2.64"/>
    <n v="4.7699999999999996"/>
    <n v="2.2400000000000002"/>
    <n v="-9999"/>
    <n v="4.79"/>
    <n v="6.53"/>
    <n v="4.83"/>
    <n v="4.22"/>
    <n v="1.65"/>
    <n v="2.34"/>
    <n v="3.13"/>
    <n v="-9999"/>
    <n v="5.1100000000000003"/>
    <n v="5.38"/>
    <n v="5.0999999999999996"/>
    <x v="208"/>
    <x v="17"/>
    <x v="4"/>
  </r>
  <r>
    <x v="5"/>
    <x v="17"/>
    <n v="1.46"/>
    <n v="1.41"/>
    <n v="4.9800000000000004"/>
    <n v="4.76"/>
    <n v="1.42"/>
    <n v="4.6900000000000004"/>
    <n v="2.38"/>
    <n v="-9999"/>
    <n v="3.26"/>
    <n v="3.94"/>
    <n v="5.0599999999999996"/>
    <n v="4.0599999999999996"/>
    <n v="1.8"/>
    <n v="5.0999999999999996"/>
    <n v="1.99"/>
    <n v="-9999"/>
    <n v="7.84"/>
    <n v="8.2200000000000006"/>
    <n v="4.55"/>
    <x v="209"/>
    <x v="17"/>
    <x v="5"/>
  </r>
  <r>
    <x v="6"/>
    <x v="17"/>
    <n v="2.75"/>
    <n v="3.06"/>
    <n v="2.97"/>
    <n v="4.57"/>
    <n v="4.07"/>
    <n v="3.25"/>
    <n v="3.2"/>
    <n v="-9999"/>
    <n v="3.1"/>
    <n v="1.74"/>
    <n v="1.1000000000000001"/>
    <n v="2.4500000000000002"/>
    <n v="2.71"/>
    <n v="3.49"/>
    <n v="4.4800000000000004"/>
    <n v="-9999"/>
    <n v="2.59"/>
    <n v="2.56"/>
    <n v="3.11"/>
    <x v="210"/>
    <x v="17"/>
    <x v="6"/>
  </r>
  <r>
    <x v="7"/>
    <x v="17"/>
    <n v="2.5499999999999998"/>
    <n v="4.6500000000000004"/>
    <n v="3.94"/>
    <n v="0.81"/>
    <n v="2.91"/>
    <n v="0.83"/>
    <n v="3.04"/>
    <n v="-9999"/>
    <n v="1.82"/>
    <n v="1.1000000000000001"/>
    <n v="0.27"/>
    <n v="1.32"/>
    <n v="2.14"/>
    <n v="1.45"/>
    <n v="2.02"/>
    <n v="-9999"/>
    <n v="0.74"/>
    <n v="0.62"/>
    <n v="4.18"/>
    <x v="211"/>
    <x v="17"/>
    <x v="7"/>
  </r>
  <r>
    <x v="8"/>
    <x v="17"/>
    <n v="0.83"/>
    <n v="1.33"/>
    <n v="1.02"/>
    <n v="1.36"/>
    <n v="0.95"/>
    <n v="0.6"/>
    <n v="1.8"/>
    <n v="-9999"/>
    <n v="0.93"/>
    <n v="0.39"/>
    <n v="0.68"/>
    <n v="1.56"/>
    <n v="0.76"/>
    <n v="0.54"/>
    <n v="0.67"/>
    <n v="-9999"/>
    <n v="0.73"/>
    <n v="0.46"/>
    <n v="1.33"/>
    <x v="212"/>
    <x v="17"/>
    <x v="8"/>
  </r>
  <r>
    <x v="9"/>
    <x v="17"/>
    <n v="0.42"/>
    <n v="1.17"/>
    <n v="1.58"/>
    <n v="0.67"/>
    <n v="1.51"/>
    <n v="1.1299999999999999"/>
    <n v="0.8"/>
    <n v="-9999"/>
    <n v="0.61"/>
    <n v="0.11"/>
    <n v="0.37"/>
    <n v="1.91"/>
    <n v="1.53"/>
    <n v="0.99"/>
    <n v="1.1299999999999999"/>
    <n v="-9999"/>
    <n v="0.45"/>
    <n v="0.24"/>
    <n v="0.89"/>
    <x v="213"/>
    <x v="17"/>
    <x v="9"/>
  </r>
  <r>
    <x v="10"/>
    <x v="17"/>
    <n v="0.21"/>
    <n v="0.31"/>
    <n v="0.73"/>
    <n v="0.67"/>
    <n v="0.55000000000000004"/>
    <n v="1.01"/>
    <n v="0.69"/>
    <n v="-9999"/>
    <n v="1.1399999999999999"/>
    <n v="0.17"/>
    <n v="0.3"/>
    <n v="1.25"/>
    <n v="0.14000000000000001"/>
    <n v="0.62"/>
    <n v="-9999"/>
    <n v="-9999"/>
    <n v="0.7"/>
    <n v="0.54"/>
    <n v="0.71"/>
    <x v="214"/>
    <x v="18"/>
    <x v="10"/>
  </r>
  <r>
    <x v="11"/>
    <x v="17"/>
    <n v="0.67"/>
    <n v="0.81"/>
    <n v="1.19"/>
    <n v="1.05"/>
    <n v="1"/>
    <n v="1.06"/>
    <n v="0.98"/>
    <n v="-9999"/>
    <n v="1.05"/>
    <n v="0.24"/>
    <n v="1.52"/>
    <n v="1.41"/>
    <n v="0.87"/>
    <n v="0.64"/>
    <n v="1.08"/>
    <n v="-9999"/>
    <n v="1.28"/>
    <n v="0.51"/>
    <n v="0.85"/>
    <x v="215"/>
    <x v="18"/>
    <x v="11"/>
  </r>
  <r>
    <x v="0"/>
    <x v="18"/>
    <n v="1.0000000000000001E-5"/>
    <n v="0.15"/>
    <n v="0.18"/>
    <n v="0.28000000000000003"/>
    <n v="0.15"/>
    <n v="0.51"/>
    <n v="0.02"/>
    <n v="-9999"/>
    <n v="0.09"/>
    <n v="0.05"/>
    <n v="0.04"/>
    <n v="0.48"/>
    <n v="0.06"/>
    <n v="0.16"/>
    <n v="0.5"/>
    <n v="-9999"/>
    <n v="7.0000000000000007E-2"/>
    <n v="0.04"/>
    <n v="0.19"/>
    <x v="216"/>
    <x v="18"/>
    <x v="0"/>
  </r>
  <r>
    <x v="1"/>
    <x v="18"/>
    <n v="0.3"/>
    <n v="0.63"/>
    <n v="0.99"/>
    <n v="0.35"/>
    <n v="0.95"/>
    <n v="0.74"/>
    <n v="0.28999999999999998"/>
    <n v="-9999"/>
    <n v="0.6"/>
    <n v="0.3"/>
    <n v="0.23"/>
    <n v="1.28"/>
    <n v="0.22"/>
    <n v="0.75"/>
    <n v="0.98"/>
    <n v="-9999"/>
    <n v="0.44"/>
    <n v="0.22"/>
    <n v="0.7"/>
    <x v="217"/>
    <x v="18"/>
    <x v="1"/>
  </r>
  <r>
    <x v="2"/>
    <x v="18"/>
    <n v="0.51"/>
    <n v="0.67"/>
    <n v="0.97"/>
    <n v="0.47"/>
    <n v="0.73"/>
    <n v="0.85"/>
    <n v="0.52"/>
    <n v="-9999"/>
    <n v="0.9"/>
    <n v="0.63"/>
    <n v="0.13"/>
    <n v="1"/>
    <n v="0.43"/>
    <n v="0.65"/>
    <n v="0.41"/>
    <n v="-9999"/>
    <n v="0.32"/>
    <n v="0.47"/>
    <n v="0.99"/>
    <x v="218"/>
    <x v="18"/>
    <x v="2"/>
  </r>
  <r>
    <x v="3"/>
    <x v="18"/>
    <n v="0.56999999999999995"/>
    <n v="1.28"/>
    <n v="1.73"/>
    <n v="1.53"/>
    <n v="1.42"/>
    <n v="2.39"/>
    <n v="0.65"/>
    <n v="-9999"/>
    <n v="1.85"/>
    <n v="1.07"/>
    <n v="0.47"/>
    <n v="2.4500000000000002"/>
    <n v="0.65"/>
    <n v="1.62"/>
    <n v="1.43"/>
    <n v="-9999"/>
    <n v="0.81"/>
    <n v="0.51"/>
    <n v="1.85"/>
    <x v="219"/>
    <x v="18"/>
    <x v="3"/>
  </r>
  <r>
    <x v="4"/>
    <x v="18"/>
    <n v="0.19"/>
    <n v="0.52"/>
    <n v="2.27"/>
    <n v="1.88"/>
    <n v="0.6"/>
    <n v="0.71"/>
    <n v="1.1599999999999999"/>
    <n v="-9999"/>
    <n v="3.2"/>
    <n v="2"/>
    <n v="2.54"/>
    <n v="1.66"/>
    <n v="0.67"/>
    <n v="1.82"/>
    <n v="-9999"/>
    <n v="-9999"/>
    <n v="3.41"/>
    <n v="4.6500000000000004"/>
    <n v="2.58"/>
    <x v="220"/>
    <x v="18"/>
    <x v="4"/>
  </r>
  <r>
    <x v="5"/>
    <x v="18"/>
    <n v="1.0000000000000001E-5"/>
    <n v="0.46"/>
    <n v="2.36"/>
    <n v="0.86"/>
    <n v="0.74"/>
    <n v="0.5"/>
    <n v="1.6"/>
    <n v="-9999"/>
    <n v="0.86"/>
    <n v="1.56"/>
    <n v="1.43"/>
    <n v="0.32"/>
    <n v="0.17"/>
    <n v="1.05"/>
    <n v="0.21"/>
    <n v="-9999"/>
    <n v="2.2799999999999998"/>
    <n v="0.41"/>
    <n v="1.05"/>
    <x v="221"/>
    <x v="18"/>
    <x v="5"/>
  </r>
  <r>
    <x v="6"/>
    <x v="18"/>
    <n v="2.86"/>
    <n v="3.59"/>
    <n v="1.03"/>
    <n v="2.41"/>
    <n v="3.18"/>
    <n v="1.34"/>
    <n v="1.72"/>
    <n v="-9999"/>
    <n v="2.0499999999999998"/>
    <n v="0.56000000000000005"/>
    <n v="1.73"/>
    <n v="1.44"/>
    <n v="4.5599999999999996"/>
    <n v="0.5"/>
    <n v="1.85"/>
    <n v="-9999"/>
    <n v="1.66"/>
    <n v="2.17"/>
    <n v="0.73"/>
    <x v="222"/>
    <x v="18"/>
    <x v="6"/>
  </r>
  <r>
    <x v="7"/>
    <x v="18"/>
    <n v="2.16"/>
    <n v="2.0099999999999998"/>
    <n v="3.46"/>
    <n v="1.83"/>
    <n v="1.61"/>
    <n v="2.5299999999999998"/>
    <n v="1.78"/>
    <n v="-9999"/>
    <n v="2.11"/>
    <n v="2.29"/>
    <n v="5.41"/>
    <n v="1.61"/>
    <n v="2.2999999999999998"/>
    <n v="1.74"/>
    <n v="-9999"/>
    <n v="-9999"/>
    <n v="5.07"/>
    <n v="5.9"/>
    <n v="2.89"/>
    <x v="223"/>
    <x v="18"/>
    <x v="7"/>
  </r>
  <r>
    <x v="8"/>
    <x v="18"/>
    <n v="-9999"/>
    <n v="0.75"/>
    <n v="1.39"/>
    <n v="0.36"/>
    <n v="1.41"/>
    <n v="0.59"/>
    <n v="0.62"/>
    <n v="-9999"/>
    <n v="0.09"/>
    <n v="0.18"/>
    <n v="0.24"/>
    <n v="1.02"/>
    <n v="1.38"/>
    <n v="0.5"/>
    <n v="0.97"/>
    <n v="-9999"/>
    <n v="0.06"/>
    <n v="0.16"/>
    <n v="0.38"/>
    <x v="224"/>
    <x v="18"/>
    <x v="8"/>
  </r>
  <r>
    <x v="9"/>
    <x v="18"/>
    <n v="-9999"/>
    <n v="1.96"/>
    <n v="0.54"/>
    <n v="0.5"/>
    <n v="2.34"/>
    <n v="0.75"/>
    <n v="0.53"/>
    <n v="-9999"/>
    <n v="0.65"/>
    <n v="0.55000000000000004"/>
    <n v="0.25"/>
    <n v="1.47"/>
    <n v="0.72"/>
    <n v="0.5"/>
    <n v="-9999"/>
    <n v="-9999"/>
    <n v="0.44"/>
    <n v="0.61"/>
    <n v="0.55000000000000004"/>
    <x v="225"/>
    <x v="18"/>
    <x v="9"/>
  </r>
  <r>
    <x v="10"/>
    <x v="18"/>
    <n v="0.18"/>
    <n v="0.41"/>
    <n v="0.86"/>
    <n v="0.76"/>
    <n v="0.95"/>
    <n v="0.71"/>
    <n v="0.67"/>
    <n v="-9999"/>
    <n v="0.78"/>
    <n v="0.43"/>
    <n v="0.31"/>
    <n v="1.23"/>
    <n v="0.42"/>
    <n v="0.81"/>
    <n v="-9999"/>
    <n v="-9999"/>
    <n v="0.28000000000000003"/>
    <n v="0.3"/>
    <n v="0.62"/>
    <x v="226"/>
    <x v="19"/>
    <x v="10"/>
  </r>
  <r>
    <x v="11"/>
    <x v="18"/>
    <n v="0.45"/>
    <n v="0.67"/>
    <n v="0.41"/>
    <n v="0.27"/>
    <n v="0.64"/>
    <n v="0.51"/>
    <n v="0.12"/>
    <n v="-9999"/>
    <n v="0.13"/>
    <n v="0.15"/>
    <n v="0.3"/>
    <n v="0.49"/>
    <n v="0.62"/>
    <n v="0.42"/>
    <n v="-9999"/>
    <n v="-9999"/>
    <n v="0.52"/>
    <n v="0.26"/>
    <n v="0.16"/>
    <x v="227"/>
    <x v="19"/>
    <x v="11"/>
  </r>
  <r>
    <x v="0"/>
    <x v="19"/>
    <n v="0.1"/>
    <n v="0.02"/>
    <n v="0.28999999999999998"/>
    <n v="0.24"/>
    <n v="0.13"/>
    <n v="0.17"/>
    <n v="0.5"/>
    <n v="-9999"/>
    <n v="0.59"/>
    <n v="0.11"/>
    <n v="0.1"/>
    <n v="0.31"/>
    <n v="0.04"/>
    <n v="0.22"/>
    <n v="-9999"/>
    <n v="-9999"/>
    <n v="0.45"/>
    <n v="7.0000000000000007E-2"/>
    <n v="0.36"/>
    <x v="228"/>
    <x v="19"/>
    <x v="0"/>
  </r>
  <r>
    <x v="1"/>
    <x v="19"/>
    <n v="0.06"/>
    <n v="0.15"/>
    <n v="0.22"/>
    <n v="0.18"/>
    <n v="7.0000000000000007E-2"/>
    <n v="0.43"/>
    <n v="0.27"/>
    <n v="-9999"/>
    <n v="0.33"/>
    <n v="0.14000000000000001"/>
    <n v="0.22"/>
    <n v="0.36"/>
    <n v="7.0000000000000007E-2"/>
    <n v="0.27"/>
    <n v="-9999"/>
    <n v="-9999"/>
    <n v="0.35"/>
    <n v="0.04"/>
    <n v="0.17"/>
    <x v="229"/>
    <x v="19"/>
    <x v="1"/>
  </r>
  <r>
    <x v="2"/>
    <x v="19"/>
    <n v="0.17"/>
    <n v="0.79"/>
    <n v="0.53"/>
    <n v="0.72"/>
    <n v="1.53"/>
    <n v="1.1000000000000001"/>
    <n v="0.27"/>
    <n v="-9999"/>
    <n v="0.59"/>
    <n v="0.22"/>
    <n v="0.05"/>
    <n v="1.47"/>
    <n v="0.42"/>
    <n v="0.5"/>
    <n v="-9999"/>
    <n v="-9999"/>
    <n v="0.15"/>
    <n v="0.26"/>
    <n v="0.68"/>
    <x v="230"/>
    <x v="19"/>
    <x v="2"/>
  </r>
  <r>
    <x v="3"/>
    <x v="19"/>
    <n v="0.55000000000000004"/>
    <n v="0.96"/>
    <n v="1.1399999999999999"/>
    <n v="0.81"/>
    <n v="0.77"/>
    <n v="1.33"/>
    <n v="1.46"/>
    <n v="-9999"/>
    <n v="1.46"/>
    <n v="0.85"/>
    <n v="0.42"/>
    <n v="0.64"/>
    <n v="0.39"/>
    <n v="0.93"/>
    <n v="-9999"/>
    <n v="-9999"/>
    <n v="0.9"/>
    <n v="0.63"/>
    <n v="1.44"/>
    <x v="231"/>
    <x v="19"/>
    <x v="3"/>
  </r>
  <r>
    <x v="4"/>
    <x v="19"/>
    <n v="2.09"/>
    <n v="7.06"/>
    <n v="8.66"/>
    <n v="5.85"/>
    <n v="4.5599999999999996"/>
    <n v="6.12"/>
    <n v="5.37"/>
    <n v="-9999"/>
    <n v="3.8"/>
    <n v="2.58"/>
    <n v="5.87"/>
    <n v="9.64"/>
    <n v="2.68"/>
    <n v="4.59"/>
    <n v="-9999"/>
    <n v="-9999"/>
    <n v="8.6999999999999993"/>
    <n v="4.62"/>
    <n v="3.9"/>
    <x v="232"/>
    <x v="19"/>
    <x v="4"/>
  </r>
  <r>
    <x v="5"/>
    <x v="19"/>
    <n v="2.29"/>
    <n v="3.89"/>
    <n v="5.34"/>
    <n v="2.71"/>
    <n v="2.71"/>
    <n v="2.99"/>
    <n v="4.7"/>
    <n v="-9999"/>
    <n v="2.56"/>
    <n v="1.05"/>
    <n v="3.62"/>
    <n v="3.51"/>
    <n v="2.96"/>
    <n v="4.03"/>
    <n v="3.19"/>
    <n v="-9999"/>
    <n v="3.61"/>
    <n v="3.18"/>
    <n v="3.38"/>
    <x v="233"/>
    <x v="19"/>
    <x v="5"/>
  </r>
  <r>
    <x v="6"/>
    <x v="19"/>
    <n v="3.05"/>
    <n v="1.73"/>
    <n v="2.75"/>
    <n v="3.8"/>
    <n v="2.2400000000000002"/>
    <n v="1.81"/>
    <n v="0.62"/>
    <n v="-9999"/>
    <n v="0.84"/>
    <n v="1.87"/>
    <n v="2.93"/>
    <n v="1.76"/>
    <n v="2.86"/>
    <n v="0.53"/>
    <n v="2.25"/>
    <n v="-9999"/>
    <n v="2.4900000000000002"/>
    <n v="1.81"/>
    <n v="1.84"/>
    <x v="234"/>
    <x v="19"/>
    <x v="6"/>
  </r>
  <r>
    <x v="7"/>
    <x v="19"/>
    <n v="1.89"/>
    <n v="3.63"/>
    <n v="0.73"/>
    <n v="2.95"/>
    <n v="3.9"/>
    <n v="0.79"/>
    <n v="2.54"/>
    <n v="-9999"/>
    <n v="1.72"/>
    <n v="7.0000000000000007E-2"/>
    <n v="1.67"/>
    <n v="1.64"/>
    <n v="3.71"/>
    <n v="1.02"/>
    <n v="1.24"/>
    <n v="-9999"/>
    <n v="1.67"/>
    <n v="2.1800000000000002"/>
    <n v="1.06"/>
    <x v="235"/>
    <x v="19"/>
    <x v="7"/>
  </r>
  <r>
    <x v="8"/>
    <x v="19"/>
    <n v="1.02"/>
    <n v="0.88"/>
    <n v="0.76"/>
    <n v="1.52"/>
    <n v="0.57999999999999996"/>
    <n v="1.67"/>
    <n v="0.5"/>
    <n v="-9999"/>
    <n v="0.63"/>
    <n v="0.64"/>
    <n v="0"/>
    <n v="0.25"/>
    <n v="0.79"/>
    <n v="0.15"/>
    <n v="0.56000000000000005"/>
    <n v="-9999"/>
    <n v="0.04"/>
    <n v="1.52"/>
    <n v="0.63"/>
    <x v="236"/>
    <x v="19"/>
    <x v="8"/>
  </r>
  <r>
    <x v="9"/>
    <x v="19"/>
    <n v="2.68"/>
    <n v="6.35"/>
    <n v="5.39"/>
    <n v="4.22"/>
    <n v="6.09"/>
    <n v="4.17"/>
    <n v="3.11"/>
    <n v="-9999"/>
    <n v="4.8499999999999996"/>
    <n v="3.38"/>
    <n v="2.57"/>
    <n v="6.49"/>
    <n v="2.4900000000000002"/>
    <n v="4.8099999999999996"/>
    <n v="3.92"/>
    <n v="-9999"/>
    <n v="3.58"/>
    <n v="4.21"/>
    <n v="4.87"/>
    <x v="237"/>
    <x v="19"/>
    <x v="9"/>
  </r>
  <r>
    <x v="10"/>
    <x v="19"/>
    <n v="0.09"/>
    <n v="0.27"/>
    <n v="0.92"/>
    <n v="0.34"/>
    <n v="0.57999999999999996"/>
    <n v="0.62"/>
    <n v="0.28000000000000003"/>
    <n v="-9999"/>
    <n v="0.32"/>
    <n v="0.18"/>
    <n v="0.08"/>
    <n v="1.04"/>
    <n v="0.06"/>
    <n v="0.71"/>
    <n v="0.57999999999999996"/>
    <n v="-9999"/>
    <n v="0.38"/>
    <n v="0.13"/>
    <n v="0.52"/>
    <x v="238"/>
    <x v="20"/>
    <x v="10"/>
  </r>
  <r>
    <x v="11"/>
    <x v="19"/>
    <n v="0.51"/>
    <n v="0.96"/>
    <n v="0.79"/>
    <n v="0.42"/>
    <n v="1.1399999999999999"/>
    <n v="0.32"/>
    <n v="0.49"/>
    <n v="-9999"/>
    <n v="0.02"/>
    <n v="0.16"/>
    <n v="0.02"/>
    <n v="1"/>
    <n v="0.69"/>
    <n v="0.26"/>
    <n v="0.8"/>
    <n v="-9999"/>
    <n v="0.16"/>
    <n v="0.19"/>
    <n v="0.28000000000000003"/>
    <x v="239"/>
    <x v="20"/>
    <x v="11"/>
  </r>
  <r>
    <x v="0"/>
    <x v="20"/>
    <n v="0.09"/>
    <n v="0.09"/>
    <n v="0.1"/>
    <n v="0.02"/>
    <n v="0.09"/>
    <n v="0.1"/>
    <n v="0.15"/>
    <n v="-9999"/>
    <n v="0.06"/>
    <n v="0.03"/>
    <n v="0.35"/>
    <n v="0.28000000000000003"/>
    <n v="0.02"/>
    <n v="0.04"/>
    <n v="0.09"/>
    <n v="-9999"/>
    <n v="0.26"/>
    <n v="0.15"/>
    <n v="0.09"/>
    <x v="240"/>
    <x v="20"/>
    <x v="0"/>
  </r>
  <r>
    <x v="1"/>
    <x v="20"/>
    <n v="0.18"/>
    <n v="0.28000000000000003"/>
    <n v="0.03"/>
    <n v="0.01"/>
    <n v="0.54"/>
    <n v="0.01"/>
    <n v="0.28000000000000003"/>
    <n v="-9999"/>
    <n v="0.02"/>
    <n v="0.04"/>
    <n v="0"/>
    <n v="0.12"/>
    <n v="0.27"/>
    <n v="0.02"/>
    <n v="0.17"/>
    <n v="-9999"/>
    <n v="1.0000000000000001E-5"/>
    <n v="1.0000000000000001E-5"/>
    <n v="1.0000000000000001E-5"/>
    <x v="241"/>
    <x v="20"/>
    <x v="1"/>
  </r>
  <r>
    <x v="2"/>
    <x v="20"/>
    <n v="1.1399999999999999"/>
    <n v="2.2599999999999998"/>
    <n v="3.86"/>
    <n v="1.1499999999999999"/>
    <n v="2.65"/>
    <n v="1.34"/>
    <n v="1.53"/>
    <n v="-9999"/>
    <n v="2.65"/>
    <n v="0.41"/>
    <n v="0.51"/>
    <n v="3.26"/>
    <n v="1.17"/>
    <n v="1.93"/>
    <n v="1.99"/>
    <n v="-9999"/>
    <n v="1.03"/>
    <n v="0.45"/>
    <n v="3"/>
    <x v="242"/>
    <x v="20"/>
    <x v="2"/>
  </r>
  <r>
    <x v="3"/>
    <x v="20"/>
    <n v="0.72"/>
    <n v="0.92"/>
    <n v="0.63"/>
    <n v="0.95"/>
    <n v="0.93"/>
    <n v="0.97"/>
    <n v="0.67"/>
    <n v="-9999"/>
    <n v="1.04"/>
    <n v="1.34"/>
    <n v="2.25"/>
    <n v="1.38"/>
    <n v="0.56000000000000005"/>
    <n v="1.1599999999999999"/>
    <n v="0.77"/>
    <n v="-9999"/>
    <n v="1.97"/>
    <n v="1.59"/>
    <n v="0.99"/>
    <x v="243"/>
    <x v="20"/>
    <x v="3"/>
  </r>
  <r>
    <x v="4"/>
    <x v="20"/>
    <n v="0.12"/>
    <n v="1.2"/>
    <n v="1.17"/>
    <n v="1.03"/>
    <n v="1.1299999999999999"/>
    <n v="0.64"/>
    <n v="0.28000000000000003"/>
    <n v="-9999"/>
    <n v="-9999"/>
    <n v="0.54"/>
    <n v="2.6"/>
    <n v="1.82"/>
    <n v="0.42"/>
    <n v="0.44"/>
    <n v="1.1000000000000001"/>
    <n v="-9999"/>
    <n v="3.12"/>
    <n v="2.75"/>
    <n v="0.56999999999999995"/>
    <x v="244"/>
    <x v="20"/>
    <x v="4"/>
  </r>
  <r>
    <x v="5"/>
    <x v="20"/>
    <n v="1.1200000000000001"/>
    <n v="2.65"/>
    <n v="2.61"/>
    <n v="1.9"/>
    <n v="2.0299999999999998"/>
    <n v="3.83"/>
    <n v="2.5099999999999998"/>
    <n v="-9999"/>
    <n v="2.44"/>
    <n v="2.59"/>
    <n v="3.62"/>
    <n v="2.37"/>
    <n v="2.48"/>
    <n v="3.64"/>
    <n v="2.42"/>
    <n v="-9999"/>
    <n v="4.8"/>
    <n v="2.31"/>
    <n v="3.01"/>
    <x v="245"/>
    <x v="20"/>
    <x v="5"/>
  </r>
  <r>
    <x v="6"/>
    <x v="20"/>
    <n v="1.47"/>
    <n v="2.0499999999999998"/>
    <n v="1.35"/>
    <n v="2.0699999999999998"/>
    <n v="3.04"/>
    <n v="1.67"/>
    <n v="1.7"/>
    <n v="-9999"/>
    <n v="2.65"/>
    <n v="0.54"/>
    <n v="1.56"/>
    <n v="1.76"/>
    <n v="1.19"/>
    <n v="1.21"/>
    <n v="1.4"/>
    <n v="-9999"/>
    <n v="1.96"/>
    <n v="1.48"/>
    <n v="1.38"/>
    <x v="246"/>
    <x v="20"/>
    <x v="6"/>
  </r>
  <r>
    <x v="7"/>
    <x v="20"/>
    <n v="5.4"/>
    <n v="2.81"/>
    <n v="0.2"/>
    <n v="1.73"/>
    <n v="3.6"/>
    <n v="0.54"/>
    <n v="1.96"/>
    <n v="-9999"/>
    <n v="0.97"/>
    <n v="2.13"/>
    <n v="0.81"/>
    <n v="0.42"/>
    <n v="3.8"/>
    <n v="0.56000000000000005"/>
    <n v="0.88"/>
    <n v="-9999"/>
    <n v="0.12"/>
    <n v="0.02"/>
    <n v="1.23"/>
    <x v="247"/>
    <x v="20"/>
    <x v="7"/>
  </r>
  <r>
    <x v="8"/>
    <x v="20"/>
    <n v="1.91"/>
    <n v="2.85"/>
    <n v="3.83"/>
    <n v="1.5"/>
    <n v="2.3199999999999998"/>
    <n v="2.4700000000000002"/>
    <n v="2.56"/>
    <n v="-9999"/>
    <n v="1.61"/>
    <n v="0.88"/>
    <n v="1.05"/>
    <n v="2.59"/>
    <n v="1.1000000000000001"/>
    <n v="3.44"/>
    <n v="2.13"/>
    <n v="-9999"/>
    <n v="1.1100000000000001"/>
    <n v="0.92"/>
    <n v="2.15"/>
    <x v="248"/>
    <x v="20"/>
    <x v="8"/>
  </r>
  <r>
    <x v="9"/>
    <x v="20"/>
    <n v="0.57999999999999996"/>
    <n v="0.8"/>
    <n v="1.0900000000000001"/>
    <n v="0.91"/>
    <n v="0.86"/>
    <n v="0.88"/>
    <n v="0.99"/>
    <n v="-9999"/>
    <n v="1.25"/>
    <n v="0.92"/>
    <n v="0.55000000000000004"/>
    <n v="1.54"/>
    <n v="0.52"/>
    <n v="0.77"/>
    <n v="0.96"/>
    <n v="-9999"/>
    <n v="0.47"/>
    <n v="1.1000000000000001"/>
    <n v="1.41"/>
    <x v="249"/>
    <x v="20"/>
    <x v="9"/>
  </r>
  <r>
    <x v="10"/>
    <x v="20"/>
    <n v="0.16"/>
    <n v="0.98"/>
    <n v="1.6"/>
    <n v="0.78"/>
    <n v="1.61"/>
    <n v="1.19"/>
    <n v="0.56999999999999995"/>
    <n v="-9999"/>
    <n v="0.54"/>
    <n v="0.54"/>
    <n v="0.22"/>
    <n v="2.33"/>
    <n v="0.32"/>
    <n v="0.49"/>
    <n v="1.42"/>
    <n v="-9999"/>
    <n v="0.68"/>
    <n v="0.46"/>
    <n v="0.73"/>
    <x v="250"/>
    <x v="21"/>
    <x v="10"/>
  </r>
  <r>
    <x v="11"/>
    <x v="20"/>
    <n v="0.06"/>
    <n v="0.01"/>
    <n v="0.18"/>
    <n v="0.1"/>
    <n v="0.04"/>
    <n v="0.09"/>
    <n v="0.1"/>
    <n v="-9999"/>
    <n v="0.16"/>
    <n v="0.18"/>
    <n v="0.2"/>
    <n v="0.03"/>
    <n v="0.05"/>
    <n v="0.19"/>
    <n v="0.05"/>
    <n v="-9999"/>
    <n v="0.25"/>
    <n v="0.22"/>
    <n v="0.15"/>
    <x v="251"/>
    <x v="21"/>
    <x v="11"/>
  </r>
  <r>
    <x v="0"/>
    <x v="21"/>
    <n v="0.11"/>
    <n v="0.24"/>
    <n v="0.51"/>
    <n v="0.52"/>
    <n v="0.21"/>
    <n v="0.35"/>
    <n v="0.46"/>
    <n v="-9999"/>
    <n v="0.59"/>
    <n v="0.28000000000000003"/>
    <n v="0.35"/>
    <n v="0.39"/>
    <n v="0.14000000000000001"/>
    <n v="0.54"/>
    <n v="0.34"/>
    <n v="-9999"/>
    <n v="0.46"/>
    <n v="0.4"/>
    <n v="0.7"/>
    <x v="252"/>
    <x v="21"/>
    <x v="0"/>
  </r>
  <r>
    <x v="1"/>
    <x v="21"/>
    <n v="0.46"/>
    <n v="1.28"/>
    <n v="1.36"/>
    <n v="0.88"/>
    <n v="1"/>
    <n v="0.78"/>
    <n v="0.57999999999999996"/>
    <n v="-9999"/>
    <n v="0.5"/>
    <n v="0.44"/>
    <n v="0.63"/>
    <n v="1.45"/>
    <n v="0.64"/>
    <n v="0.72"/>
    <n v="0.69"/>
    <n v="-9999"/>
    <n v="1.2"/>
    <n v="0.46"/>
    <n v="1.1000000000000001"/>
    <x v="253"/>
    <x v="21"/>
    <x v="1"/>
  </r>
  <r>
    <x v="2"/>
    <x v="21"/>
    <n v="0.14000000000000001"/>
    <n v="0.75"/>
    <n v="0.78"/>
    <n v="0.49"/>
    <n v="0.6"/>
    <n v="0.53"/>
    <n v="0.75"/>
    <n v="-9999"/>
    <n v="0.51"/>
    <n v="0.4"/>
    <n v="2.2999999999999998"/>
    <n v="0.9"/>
    <n v="0.15"/>
    <n v="0.62"/>
    <n v="0.45"/>
    <n v="-9999"/>
    <n v="1.98"/>
    <n v="1.54"/>
    <n v="0.54"/>
    <x v="254"/>
    <x v="21"/>
    <x v="2"/>
  </r>
  <r>
    <x v="3"/>
    <x v="21"/>
    <n v="0.56999999999999995"/>
    <n v="2.56"/>
    <n v="6.01"/>
    <n v="1.72"/>
    <n v="1.93"/>
    <n v="1.98"/>
    <n v="3.95"/>
    <n v="-9999"/>
    <n v="4.42"/>
    <n v="2.4700000000000002"/>
    <n v="3.45"/>
    <n v="4.5599999999999996"/>
    <n v="1.27"/>
    <n v="4.45"/>
    <n v="3.42"/>
    <n v="-9999"/>
    <n v="2.71"/>
    <n v="2.87"/>
    <n v="6.31"/>
    <x v="255"/>
    <x v="21"/>
    <x v="3"/>
  </r>
  <r>
    <x v="4"/>
    <x v="21"/>
    <n v="0.34"/>
    <n v="1.2"/>
    <n v="2"/>
    <n v="1.1399999999999999"/>
    <n v="1.21"/>
    <n v="1.34"/>
    <n v="0.93"/>
    <n v="-9999"/>
    <n v="2.33"/>
    <n v="0.92"/>
    <n v="4.0199999999999996"/>
    <n v="2.76"/>
    <n v="1.41"/>
    <n v="0.83"/>
    <n v="2.0299999999999998"/>
    <n v="-9999"/>
    <n v="3.71"/>
    <n v="3.17"/>
    <n v="1.72"/>
    <x v="256"/>
    <x v="21"/>
    <x v="4"/>
  </r>
  <r>
    <x v="5"/>
    <x v="21"/>
    <n v="0.23"/>
    <n v="0.73"/>
    <n v="0.41"/>
    <n v="0.74"/>
    <n v="0.14000000000000001"/>
    <n v="0.23"/>
    <n v="0.52"/>
    <n v="-9999"/>
    <n v="0.2"/>
    <n v="1.64"/>
    <n v="2.2599999999999998"/>
    <n v="0.79"/>
    <n v="0.39"/>
    <n v="0.01"/>
    <n v="0.69"/>
    <n v="-9999"/>
    <n v="2.54"/>
    <n v="2.27"/>
    <n v="0.15"/>
    <x v="257"/>
    <x v="21"/>
    <x v="5"/>
  </r>
  <r>
    <x v="6"/>
    <x v="21"/>
    <n v="2.2000000000000002"/>
    <n v="3.86"/>
    <n v="1.37"/>
    <n v="0.91"/>
    <n v="5.71"/>
    <n v="1.2"/>
    <n v="1.46"/>
    <n v="-9999"/>
    <n v="0.52"/>
    <n v="0.4"/>
    <n v="0.84"/>
    <n v="1.07"/>
    <n v="1.75"/>
    <n v="1.1599999999999999"/>
    <n v="1.94"/>
    <n v="-9999"/>
    <n v="3.4"/>
    <n v="0.64"/>
    <n v="1.45"/>
    <x v="258"/>
    <x v="21"/>
    <x v="6"/>
  </r>
  <r>
    <x v="7"/>
    <x v="21"/>
    <n v="1.49"/>
    <n v="2.0099999999999998"/>
    <n v="0.1"/>
    <n v="2.2599999999999998"/>
    <n v="1.91"/>
    <n v="0.85"/>
    <n v="1.72"/>
    <n v="-9999"/>
    <n v="0.19"/>
    <n v="0.16"/>
    <n v="1.37"/>
    <n v="0.82"/>
    <n v="1.92"/>
    <n v="1.0000000000000001E-5"/>
    <n v="1.1499999999999999"/>
    <n v="-9999"/>
    <n v="1.28"/>
    <n v="0.81"/>
    <n v="0.3"/>
    <x v="259"/>
    <x v="21"/>
    <x v="7"/>
  </r>
  <r>
    <x v="8"/>
    <x v="21"/>
    <n v="1.21"/>
    <n v="2.0699999999999998"/>
    <n v="4.21"/>
    <n v="2.2000000000000002"/>
    <n v="2.37"/>
    <n v="2.85"/>
    <n v="2.52"/>
    <n v="-9999"/>
    <n v="3.55"/>
    <n v="2.4300000000000002"/>
    <n v="1.97"/>
    <n v="3.31"/>
    <n v="0.82"/>
    <n v="3.83"/>
    <n v="2.1"/>
    <n v="-9999"/>
    <n v="2.1"/>
    <n v="2.19"/>
    <n v="3.83"/>
    <x v="260"/>
    <x v="21"/>
    <x v="8"/>
  </r>
  <r>
    <x v="9"/>
    <x v="21"/>
    <n v="0.99"/>
    <n v="1.03"/>
    <n v="0.72"/>
    <n v="0.12"/>
    <n v="1.32"/>
    <n v="0.44"/>
    <n v="0.39"/>
    <n v="-9999"/>
    <n v="0.94"/>
    <n v="0.35"/>
    <n v="1.1599999999999999"/>
    <n v="0.67"/>
    <n v="1.1100000000000001"/>
    <n v="0.3"/>
    <n v="0.31"/>
    <n v="-9999"/>
    <n v="1.42"/>
    <n v="0.54"/>
    <n v="0.92"/>
    <x v="261"/>
    <x v="21"/>
    <x v="9"/>
  </r>
  <r>
    <x v="10"/>
    <x v="21"/>
    <n v="0.24"/>
    <n v="0.3"/>
    <n v="0.56000000000000005"/>
    <n v="0.31"/>
    <n v="0.25"/>
    <n v="0.16"/>
    <n v="0.08"/>
    <n v="-9999"/>
    <n v="0.02"/>
    <n v="0.03"/>
    <n v="0.33"/>
    <n v="0.43"/>
    <n v="0.17"/>
    <n v="7.0000000000000007E-2"/>
    <n v="0.2"/>
    <n v="-9999"/>
    <n v="0.36"/>
    <n v="0.13"/>
    <n v="1.0000000000000001E-5"/>
    <x v="262"/>
    <x v="22"/>
    <x v="10"/>
  </r>
  <r>
    <x v="11"/>
    <x v="21"/>
    <n v="0.35"/>
    <n v="0.23"/>
    <n v="0.66"/>
    <n v="0.06"/>
    <n v="0.33"/>
    <n v="0.25"/>
    <n v="0.17"/>
    <n v="-9999"/>
    <n v="0.21"/>
    <n v="0.32"/>
    <n v="0.1"/>
    <n v="0.38"/>
    <n v="0.21"/>
    <n v="0.16"/>
    <n v="0.2"/>
    <n v="-9999"/>
    <n v="0.12"/>
    <n v="0.28000000000000003"/>
    <n v="0.38"/>
    <x v="263"/>
    <x v="22"/>
    <x v="11"/>
  </r>
  <r>
    <x v="0"/>
    <x v="22"/>
    <n v="0.2"/>
    <n v="0.33"/>
    <n v="1.1499999999999999"/>
    <n v="0.47"/>
    <n v="0.74"/>
    <n v="0.36"/>
    <n v="0.67"/>
    <n v="-9999"/>
    <n v="0.54"/>
    <n v="0.12"/>
    <n v="0.21"/>
    <n v="0.76"/>
    <n v="0.22"/>
    <n v="0.65"/>
    <n v="0.66"/>
    <n v="-9999"/>
    <n v="0.25"/>
    <n v="0.18"/>
    <n v="0.63"/>
    <x v="264"/>
    <x v="22"/>
    <x v="0"/>
  </r>
  <r>
    <x v="1"/>
    <x v="22"/>
    <n v="0.11"/>
    <n v="-9999"/>
    <n v="0.44"/>
    <n v="0.17"/>
    <n v="0.67"/>
    <n v="0.44"/>
    <n v="0.36"/>
    <n v="-9999"/>
    <n v="0.06"/>
    <n v="0.1"/>
    <n v="0.04"/>
    <n v="0.74"/>
    <n v="0.19"/>
    <n v="0.12"/>
    <n v="0.6"/>
    <n v="-9999"/>
    <n v="0.09"/>
    <n v="0.14000000000000001"/>
    <n v="0.24"/>
    <x v="265"/>
    <x v="22"/>
    <x v="1"/>
  </r>
  <r>
    <x v="2"/>
    <x v="22"/>
    <n v="0.28000000000000003"/>
    <n v="0.81"/>
    <n v="0.68"/>
    <n v="0.49"/>
    <n v="1.33"/>
    <n v="0.5"/>
    <n v="0.38"/>
    <n v="-9999"/>
    <n v="0.43"/>
    <n v="0.16"/>
    <n v="0.12"/>
    <n v="0.92"/>
    <n v="0.5"/>
    <n v="0.43"/>
    <n v="0.88"/>
    <n v="-9999"/>
    <n v="0.08"/>
    <n v="0.55000000000000004"/>
    <n v="0.71"/>
    <x v="266"/>
    <x v="22"/>
    <x v="2"/>
  </r>
  <r>
    <x v="3"/>
    <x v="22"/>
    <n v="0.06"/>
    <n v="0.36"/>
    <n v="1.52"/>
    <n v="2.09"/>
    <n v="1.17"/>
    <n v="3.52"/>
    <n v="1.19"/>
    <n v="-9999"/>
    <n v="1.38"/>
    <n v="1.41"/>
    <n v="1.59"/>
    <n v="1.92"/>
    <n v="0.36"/>
    <n v="1.83"/>
    <n v="2.63"/>
    <n v="-9999"/>
    <n v="1.95"/>
    <n v="1.72"/>
    <n v="1.1299999999999999"/>
    <x v="267"/>
    <x v="22"/>
    <x v="3"/>
  </r>
  <r>
    <x v="4"/>
    <x v="22"/>
    <n v="0.81"/>
    <n v="1.1599999999999999"/>
    <n v="1.22"/>
    <n v="2.84"/>
    <n v="1.0900000000000001"/>
    <n v="0.49"/>
    <n v="1.06"/>
    <n v="-9999"/>
    <n v="0.55000000000000004"/>
    <n v="0.99"/>
    <n v="2.4300000000000002"/>
    <n v="1.92"/>
    <n v="0.94"/>
    <n v="0.59"/>
    <n v="0.81"/>
    <n v="-9999"/>
    <n v="2.2000000000000002"/>
    <n v="1.26"/>
    <n v="1.56"/>
    <x v="268"/>
    <x v="22"/>
    <x v="4"/>
  </r>
  <r>
    <x v="5"/>
    <x v="22"/>
    <n v="0.81"/>
    <n v="1.94"/>
    <n v="3.66"/>
    <n v="3.02"/>
    <n v="1.08"/>
    <n v="2.94"/>
    <n v="0.87"/>
    <n v="-9999"/>
    <n v="1.4"/>
    <n v="1.83"/>
    <n v="2.4500000000000002"/>
    <n v="1.97"/>
    <n v="2.67"/>
    <n v="2.63"/>
    <n v="3.24"/>
    <n v="-9999"/>
    <n v="3.13"/>
    <n v="2.69"/>
    <n v="0.96"/>
    <x v="269"/>
    <x v="22"/>
    <x v="5"/>
  </r>
  <r>
    <x v="6"/>
    <x v="22"/>
    <n v="0.3"/>
    <n v="1.2"/>
    <n v="2.2400000000000002"/>
    <n v="1.1100000000000001"/>
    <n v="2.37"/>
    <n v="0.63"/>
    <n v="0.49"/>
    <n v="-9999"/>
    <n v="0.72"/>
    <n v="1.5"/>
    <n v="2.21"/>
    <n v="1.2"/>
    <n v="1.45"/>
    <n v="0.64"/>
    <n v="1.35"/>
    <n v="-9999"/>
    <n v="2.88"/>
    <n v="2.0299999999999998"/>
    <n v="1.53"/>
    <x v="270"/>
    <x v="22"/>
    <x v="6"/>
  </r>
  <r>
    <x v="7"/>
    <x v="22"/>
    <n v="1.02"/>
    <n v="3.08"/>
    <n v="1.79"/>
    <n v="2.17"/>
    <n v="3.18"/>
    <n v="2.71"/>
    <n v="2.61"/>
    <n v="-9999"/>
    <n v="2.2400000000000002"/>
    <n v="2.59"/>
    <n v="2.31"/>
    <n v="1.86"/>
    <n v="1.49"/>
    <n v="1.99"/>
    <n v="2.58"/>
    <n v="-9999"/>
    <n v="3.57"/>
    <n v="4.26"/>
    <n v="2.81"/>
    <x v="271"/>
    <x v="22"/>
    <x v="7"/>
  </r>
  <r>
    <x v="8"/>
    <x v="22"/>
    <n v="0.62"/>
    <n v="1.39"/>
    <n v="1.18"/>
    <n v="2.16"/>
    <n v="1.0900000000000001"/>
    <n v="2.0699999999999998"/>
    <n v="1.39"/>
    <n v="-9999"/>
    <n v="0.51"/>
    <n v="1.35"/>
    <n v="1.42"/>
    <n v="0.79"/>
    <n v="1.57"/>
    <n v="0.85"/>
    <n v="0.79"/>
    <n v="-9999"/>
    <n v="0.64"/>
    <n v="0.9"/>
    <n v="1.36"/>
    <x v="272"/>
    <x v="22"/>
    <x v="8"/>
  </r>
  <r>
    <x v="9"/>
    <x v="22"/>
    <n v="0.67"/>
    <n v="0.87"/>
    <n v="1.26"/>
    <n v="0.27"/>
    <n v="0.86"/>
    <n v="0.82"/>
    <n v="1.32"/>
    <n v="-9999"/>
    <n v="0.56999999999999995"/>
    <n v="0.26"/>
    <n v="0.65"/>
    <n v="0.41"/>
    <n v="0.71"/>
    <n v="0.54"/>
    <n v="0.47"/>
    <n v="-9999"/>
    <n v="0.64"/>
    <n v="0.72"/>
    <n v="0.92"/>
    <x v="273"/>
    <x v="22"/>
    <x v="9"/>
  </r>
  <r>
    <x v="10"/>
    <x v="22"/>
    <n v="0.71"/>
    <n v="1.91"/>
    <n v="2.15"/>
    <n v="2.74"/>
    <n v="2.62"/>
    <n v="1.69"/>
    <n v="0.65"/>
    <n v="-9999"/>
    <n v="0.91"/>
    <n v="1.2"/>
    <n v="1.88"/>
    <n v="3.48"/>
    <n v="1.42"/>
    <n v="1.59"/>
    <n v="4"/>
    <n v="-9999"/>
    <n v="2.4"/>
    <n v="2.13"/>
    <n v="1.31"/>
    <x v="274"/>
    <x v="23"/>
    <x v="10"/>
  </r>
  <r>
    <x v="11"/>
    <x v="22"/>
    <n v="0.33"/>
    <n v="0.78"/>
    <n v="1.1399999999999999"/>
    <n v="0.62"/>
    <n v="1.1100000000000001"/>
    <n v="0.7"/>
    <n v="0.71"/>
    <n v="-9999"/>
    <n v="0.6"/>
    <n v="0.44"/>
    <n v="0.19"/>
    <n v="1.1399999999999999"/>
    <n v="0.67"/>
    <n v="0.73"/>
    <n v="0.92"/>
    <n v="-9999"/>
    <n v="0.34"/>
    <n v="0.2"/>
    <n v="0.68"/>
    <x v="275"/>
    <x v="23"/>
    <x v="11"/>
  </r>
  <r>
    <x v="0"/>
    <x v="23"/>
    <n v="0.08"/>
    <n v="0.42"/>
    <n v="1.0900000000000001"/>
    <n v="0.86"/>
    <n v="0.75"/>
    <n v="1.31"/>
    <n v="0.05"/>
    <n v="-9999"/>
    <n v="0.26"/>
    <n v="0.11"/>
    <n v="0.8"/>
    <n v="1.44"/>
    <n v="0.26"/>
    <n v="0.97"/>
    <n v="1.29"/>
    <n v="-9999"/>
    <n v="0.68"/>
    <n v="0.4"/>
    <n v="0.55000000000000004"/>
    <x v="276"/>
    <x v="23"/>
    <x v="0"/>
  </r>
  <r>
    <x v="1"/>
    <x v="23"/>
    <n v="0.03"/>
    <n v="0.03"/>
    <n v="0.17"/>
    <n v="1.0000000000000001E-5"/>
    <n v="1.0000000000000001E-5"/>
    <n v="0.16"/>
    <n v="0.02"/>
    <n v="-9999"/>
    <n v="0.02"/>
    <n v="-9999"/>
    <n v="0.09"/>
    <n v="0.13"/>
    <n v="0.03"/>
    <n v="0.16"/>
    <n v="0.12"/>
    <n v="-9999"/>
    <n v="0.12"/>
    <n v="0.02"/>
    <n v="0.15"/>
    <x v="277"/>
    <x v="23"/>
    <x v="1"/>
  </r>
  <r>
    <x v="2"/>
    <x v="23"/>
    <n v="0.72"/>
    <n v="1.28"/>
    <n v="1.74"/>
    <n v="1.77"/>
    <n v="1.32"/>
    <n v="1.76"/>
    <n v="0.37"/>
    <n v="-9999"/>
    <n v="0.79"/>
    <n v="1.32"/>
    <n v="2.76"/>
    <n v="2.23"/>
    <n v="0.85"/>
    <n v="1.0900000000000001"/>
    <n v="1.8"/>
    <n v="-9999"/>
    <n v="3.09"/>
    <n v="2.95"/>
    <n v="1.1000000000000001"/>
    <x v="278"/>
    <x v="23"/>
    <x v="2"/>
  </r>
  <r>
    <x v="3"/>
    <x v="23"/>
    <n v="0.82"/>
    <n v="2.85"/>
    <n v="4.42"/>
    <n v="1.62"/>
    <n v="4.34"/>
    <n v="3.73"/>
    <n v="2.2999999999999998"/>
    <n v="-9999"/>
    <n v="-9999"/>
    <n v="2.3199999999999998"/>
    <n v="2.25"/>
    <n v="4.2300000000000004"/>
    <n v="2.2400000000000002"/>
    <n v="4.76"/>
    <n v="3.92"/>
    <n v="-9999"/>
    <n v="2.5"/>
    <n v="2.12"/>
    <n v="3.38"/>
    <x v="279"/>
    <x v="23"/>
    <x v="3"/>
  </r>
  <r>
    <x v="4"/>
    <x v="23"/>
    <n v="1.4"/>
    <n v="4.75"/>
    <n v="4.88"/>
    <n v="5.8"/>
    <n v="5.36"/>
    <n v="5.0599999999999996"/>
    <n v="-9999"/>
    <n v="-9999"/>
    <n v="1.63"/>
    <n v="2.21"/>
    <n v="2.5099999999999998"/>
    <n v="7.96"/>
    <n v="2.91"/>
    <n v="4.0199999999999996"/>
    <n v="7.29"/>
    <n v="-9999"/>
    <n v="3.05"/>
    <n v="2.1800000000000002"/>
    <n v="3.12"/>
    <x v="280"/>
    <x v="23"/>
    <x v="4"/>
  </r>
  <r>
    <x v="5"/>
    <x v="23"/>
    <n v="0.3"/>
    <n v="0.79"/>
    <n v="0.48"/>
    <n v="1"/>
    <n v="0.74"/>
    <n v="0.2"/>
    <n v="0.21"/>
    <n v="-9999"/>
    <n v="0.34"/>
    <n v="1.22"/>
    <n v="1.05"/>
    <n v="0.39"/>
    <n v="0.92"/>
    <n v="0.06"/>
    <n v="0.6"/>
    <n v="-9999"/>
    <n v="2.2599999999999998"/>
    <n v="2.17"/>
    <n v="0.59"/>
    <x v="281"/>
    <x v="23"/>
    <x v="5"/>
  </r>
  <r>
    <x v="6"/>
    <x v="23"/>
    <n v="3.04"/>
    <n v="3.02"/>
    <n v="1.1399999999999999"/>
    <n v="1.07"/>
    <n v="1.74"/>
    <n v="2.4700000000000002"/>
    <n v="2.9"/>
    <n v="-9999"/>
    <n v="2.56"/>
    <n v="1.93"/>
    <n v="2.0299999999999998"/>
    <n v="1.57"/>
    <n v="2.73"/>
    <n v="0.56999999999999995"/>
    <n v="1.73"/>
    <n v="-9999"/>
    <n v="2.54"/>
    <n v="2.57"/>
    <n v="1"/>
    <x v="282"/>
    <x v="23"/>
    <x v="6"/>
  </r>
  <r>
    <x v="7"/>
    <x v="23"/>
    <n v="0.86"/>
    <n v="0.95"/>
    <n v="0.32"/>
    <n v="0.28000000000000003"/>
    <n v="0.38"/>
    <n v="1.28"/>
    <n v="0.91"/>
    <n v="-9999"/>
    <n v="0.18"/>
    <n v="0.9"/>
    <n v="1.54"/>
    <n v="0.1"/>
    <n v="0.44"/>
    <n v="0.18"/>
    <n v="0.65"/>
    <n v="-9999"/>
    <n v="0.23"/>
    <n v="0.28999999999999998"/>
    <n v="0.6"/>
    <x v="283"/>
    <x v="23"/>
    <x v="7"/>
  </r>
  <r>
    <x v="8"/>
    <x v="23"/>
    <n v="0.63"/>
    <n v="0.89"/>
    <n v="2.31"/>
    <n v="3.44"/>
    <n v="1.31"/>
    <n v="2.85"/>
    <n v="1.32"/>
    <n v="-9999"/>
    <n v="1.7"/>
    <n v="4.67"/>
    <n v="4.0199999999999996"/>
    <n v="3.12"/>
    <n v="0.98"/>
    <n v="2.4900000000000002"/>
    <n v="2.2599999999999998"/>
    <n v="-9999"/>
    <n v="4.75"/>
    <n v="3.88"/>
    <n v="2.34"/>
    <x v="284"/>
    <x v="23"/>
    <x v="8"/>
  </r>
  <r>
    <x v="9"/>
    <x v="23"/>
    <n v="0.26"/>
    <n v="1.17"/>
    <n v="0.69"/>
    <n v="0.7"/>
    <n v="0.66"/>
    <n v="0.47"/>
    <n v="0.39"/>
    <n v="-9999"/>
    <n v="0.43"/>
    <n v="0.36"/>
    <n v="0.87"/>
    <n v="1.31"/>
    <n v="0.49"/>
    <n v="0.26"/>
    <n v="0.98"/>
    <n v="-9999"/>
    <n v="1.1000000000000001"/>
    <n v="1.44"/>
    <n v="0.37"/>
    <x v="285"/>
    <x v="23"/>
    <x v="9"/>
  </r>
  <r>
    <x v="10"/>
    <x v="23"/>
    <n v="0.16"/>
    <n v="0.55000000000000004"/>
    <n v="1.84"/>
    <n v="0.54"/>
    <n v="0.41"/>
    <n v="0.83"/>
    <n v="2.14"/>
    <n v="-9999"/>
    <n v="2.29"/>
    <n v="0.52"/>
    <n v="0.55000000000000004"/>
    <n v="0.63"/>
    <n v="0.06"/>
    <n v="0.88"/>
    <n v="1.22"/>
    <n v="-9999"/>
    <n v="0.54"/>
    <n v="1.1000000000000001"/>
    <n v="1.69"/>
    <x v="286"/>
    <x v="24"/>
    <x v="10"/>
  </r>
  <r>
    <x v="11"/>
    <x v="23"/>
    <n v="0.17"/>
    <n v="1.6"/>
    <n v="1.1299999999999999"/>
    <n v="1.6"/>
    <n v="2.98"/>
    <n v="2.84"/>
    <n v="0.33"/>
    <n v="-9999"/>
    <n v="1.17"/>
    <n v="0.59"/>
    <n v="0.89"/>
    <n v="2"/>
    <n v="0.7"/>
    <n v="1.52"/>
    <n v="3.57"/>
    <n v="-9999"/>
    <n v="0.89"/>
    <n v="1.19"/>
    <n v="0.35"/>
    <x v="287"/>
    <x v="24"/>
    <x v="11"/>
  </r>
  <r>
    <x v="0"/>
    <x v="24"/>
    <n v="0.41"/>
    <n v="0.62"/>
    <n v="0.9"/>
    <n v="0.36"/>
    <n v="0.87"/>
    <n v="1.03"/>
    <n v="0.59"/>
    <n v="-9999"/>
    <n v="0.33"/>
    <n v="0.2"/>
    <n v="0.21"/>
    <n v="1.46"/>
    <n v="0.74"/>
    <n v="0.44"/>
    <n v="0.92"/>
    <n v="-9999"/>
    <n v="0.25"/>
    <n v="7.0000000000000007E-2"/>
    <n v="0.13"/>
    <x v="288"/>
    <x v="24"/>
    <x v="0"/>
  </r>
  <r>
    <x v="1"/>
    <x v="24"/>
    <n v="0.33"/>
    <n v="1.05"/>
    <n v="1.07"/>
    <n v="0.49"/>
    <n v="0.77"/>
    <n v="0.82"/>
    <n v="0.19"/>
    <n v="-9999"/>
    <n v="0.06"/>
    <n v="0.19"/>
    <n v="0.7"/>
    <n v="1.07"/>
    <n v="0.44"/>
    <n v="0.27"/>
    <n v="1.1299999999999999"/>
    <n v="-9999"/>
    <n v="0.67"/>
    <n v="0.42"/>
    <n v="0.28000000000000003"/>
    <x v="289"/>
    <x v="24"/>
    <x v="1"/>
  </r>
  <r>
    <x v="2"/>
    <x v="24"/>
    <n v="0.44"/>
    <n v="0.45"/>
    <n v="1.22"/>
    <n v="1.37"/>
    <n v="0.95"/>
    <n v="1.32"/>
    <n v="1"/>
    <n v="-9999"/>
    <n v="1.05"/>
    <n v="1.7"/>
    <n v="0.98"/>
    <n v="1.28"/>
    <n v="0.63"/>
    <n v="0.7"/>
    <n v="0.94"/>
    <n v="-9999"/>
    <n v="0.91"/>
    <n v="1.58"/>
    <n v="1.05"/>
    <x v="290"/>
    <x v="24"/>
    <x v="2"/>
  </r>
  <r>
    <x v="3"/>
    <x v="24"/>
    <n v="-9999"/>
    <n v="2.59"/>
    <n v="3.07"/>
    <n v="1.71"/>
    <n v="2.46"/>
    <n v="2.2799999999999998"/>
    <n v="1.68"/>
    <n v="-9999"/>
    <n v="1.65"/>
    <n v="0.81"/>
    <n v="0.82"/>
    <n v="1.87"/>
    <n v="0.63"/>
    <n v="2.87"/>
    <n v="1.76"/>
    <n v="-9999"/>
    <n v="0.76"/>
    <n v="0.27"/>
    <n v="2.29"/>
    <x v="291"/>
    <x v="24"/>
    <x v="3"/>
  </r>
  <r>
    <x v="4"/>
    <x v="24"/>
    <n v="0.05"/>
    <n v="0.12"/>
    <n v="1.0000000000000001E-5"/>
    <n v="0.17"/>
    <n v="0.15"/>
    <n v="0.06"/>
    <n v="0.34"/>
    <n v="-9999"/>
    <n v="0.01"/>
    <n v="0.26"/>
    <n v="0.8"/>
    <n v="0.24"/>
    <n v="0.14000000000000001"/>
    <n v="0.08"/>
    <n v="0.08"/>
    <n v="-9999"/>
    <n v="0.47"/>
    <n v="0.28999999999999998"/>
    <n v="0.15"/>
    <x v="292"/>
    <x v="24"/>
    <x v="4"/>
  </r>
  <r>
    <x v="5"/>
    <x v="24"/>
    <n v="0.36"/>
    <n v="1.06"/>
    <n v="2.08"/>
    <n v="3.07"/>
    <n v="1.55"/>
    <n v="2.0099999999999998"/>
    <n v="1.42"/>
    <n v="-9999"/>
    <n v="3.01"/>
    <n v="1.36"/>
    <n v="3.13"/>
    <n v="1.86"/>
    <n v="0.62"/>
    <n v="2.88"/>
    <n v="2.9"/>
    <n v="-9999"/>
    <n v="3.25"/>
    <n v="2.42"/>
    <n v="2.66"/>
    <x v="293"/>
    <x v="24"/>
    <x v="5"/>
  </r>
  <r>
    <x v="6"/>
    <x v="24"/>
    <n v="1.38"/>
    <n v="2.89"/>
    <n v="0.51"/>
    <n v="3.53"/>
    <n v="3.3"/>
    <n v="2.34"/>
    <n v="2.63"/>
    <n v="-9999"/>
    <n v="1.65"/>
    <n v="2.35"/>
    <n v="0.83"/>
    <n v="0.83"/>
    <n v="3.45"/>
    <n v="1.21"/>
    <n v="1.68"/>
    <n v="-9999"/>
    <n v="3.19"/>
    <n v="1.05"/>
    <n v="0.46"/>
    <x v="294"/>
    <x v="24"/>
    <x v="6"/>
  </r>
  <r>
    <x v="7"/>
    <x v="24"/>
    <n v="1.79"/>
    <n v="0.99"/>
    <n v="0.37"/>
    <n v="0.42"/>
    <n v="1.54"/>
    <n v="0.16"/>
    <n v="0.27"/>
    <n v="-9999"/>
    <n v="0.12"/>
    <n v="0.34"/>
    <n v="0.77"/>
    <n v="0.33"/>
    <n v="0.84"/>
    <n v="0.54"/>
    <n v="0.4"/>
    <n v="-9999"/>
    <n v="0.38"/>
    <n v="1.52"/>
    <n v="1.03"/>
    <x v="295"/>
    <x v="24"/>
    <x v="7"/>
  </r>
  <r>
    <x v="8"/>
    <x v="24"/>
    <n v="0.54"/>
    <n v="1.1100000000000001"/>
    <n v="2.13"/>
    <n v="0.37"/>
    <n v="0.56999999999999995"/>
    <n v="0.98"/>
    <n v="1.3"/>
    <n v="-9999"/>
    <n v="1.08"/>
    <n v="0.22"/>
    <n v="0.21"/>
    <n v="1.38"/>
    <n v="0.88"/>
    <n v="1.19"/>
    <n v="1.18"/>
    <n v="-9999"/>
    <n v="0.31"/>
    <n v="0.18"/>
    <n v="1.21"/>
    <x v="296"/>
    <x v="24"/>
    <x v="8"/>
  </r>
  <r>
    <x v="9"/>
    <x v="24"/>
    <n v="1.79"/>
    <n v="2.57"/>
    <n v="2.2400000000000002"/>
    <n v="0.81"/>
    <n v="1.78"/>
    <n v="1.68"/>
    <n v="1.84"/>
    <n v="-9999"/>
    <n v="2.0099999999999998"/>
    <n v="0.19"/>
    <n v="0.05"/>
    <n v="1.95"/>
    <n v="1.0900000000000001"/>
    <n v="1.78"/>
    <n v="1.59"/>
    <n v="-9999"/>
    <n v="0"/>
    <n v="0.08"/>
    <n v="1.74"/>
    <x v="297"/>
    <x v="24"/>
    <x v="9"/>
  </r>
  <r>
    <x v="10"/>
    <x v="24"/>
    <n v="0.3"/>
    <n v="0.68"/>
    <n v="1.06"/>
    <n v="0.72"/>
    <n v="0.5"/>
    <n v="1.06"/>
    <n v="0.41"/>
    <n v="-9999"/>
    <n v="0.59"/>
    <n v="0.54"/>
    <n v="0.09"/>
    <n v="1.1299999999999999"/>
    <n v="0.14000000000000001"/>
    <n v="0.63"/>
    <n v="0.89"/>
    <n v="-9999"/>
    <n v="0.17"/>
    <n v="0.51"/>
    <n v="0.73"/>
    <x v="298"/>
    <x v="25"/>
    <x v="10"/>
  </r>
  <r>
    <x v="11"/>
    <x v="24"/>
    <n v="0.34"/>
    <n v="0.36"/>
    <n v="0.46"/>
    <n v="0.17"/>
    <n v="0.47"/>
    <n v="0.28999999999999998"/>
    <n v="0.19"/>
    <n v="-9999"/>
    <n v="0.06"/>
    <n v="0.01"/>
    <n v="0.25"/>
    <n v="0.91"/>
    <n v="0.69"/>
    <n v="0.09"/>
    <n v="0.73"/>
    <n v="-9999"/>
    <n v="0.24"/>
    <n v="0.15"/>
    <n v="0.28000000000000003"/>
    <x v="299"/>
    <x v="25"/>
    <x v="11"/>
  </r>
  <r>
    <x v="0"/>
    <x v="25"/>
    <n v="0.22"/>
    <n v="0.62"/>
    <n v="0.45"/>
    <n v="0.11"/>
    <n v="0.61"/>
    <n v="0.23"/>
    <n v="0.33"/>
    <n v="-9999"/>
    <n v="0.05"/>
    <n v="0.03"/>
    <n v="0.22"/>
    <n v="0.42"/>
    <n v="0.24"/>
    <n v="0.13"/>
    <n v="-9999"/>
    <n v="-9999"/>
    <n v="0.27"/>
    <n v="0.18"/>
    <n v="0.27"/>
    <x v="300"/>
    <x v="25"/>
    <x v="0"/>
  </r>
  <r>
    <x v="1"/>
    <x v="25"/>
    <n v="0.47"/>
    <n v="0.64"/>
    <n v="0.88"/>
    <n v="0.23"/>
    <n v="0.56000000000000005"/>
    <n v="0.37"/>
    <n v="0.27"/>
    <n v="-9999"/>
    <n v="0.54"/>
    <n v="7.0000000000000007E-2"/>
    <n v="0.27"/>
    <n v="0.61"/>
    <n v="0.48"/>
    <n v="0.64"/>
    <n v="0.41"/>
    <n v="-9999"/>
    <n v="0.22"/>
    <n v="0.13"/>
    <n v="0.87"/>
    <x v="301"/>
    <x v="25"/>
    <x v="1"/>
  </r>
  <r>
    <x v="2"/>
    <x v="25"/>
    <n v="0.23"/>
    <n v="0.86"/>
    <n v="1.23"/>
    <n v="0.2"/>
    <n v="1.25"/>
    <n v="1.19"/>
    <n v="0.94"/>
    <n v="-9999"/>
    <n v="1.57"/>
    <n v="0.11"/>
    <n v="2.61"/>
    <n v="0.82"/>
    <n v="0.82"/>
    <n v="0.34"/>
    <n v="1.01"/>
    <n v="-9999"/>
    <n v="1.34"/>
    <n v="0.45"/>
    <n v="0.63"/>
    <x v="302"/>
    <x v="25"/>
    <x v="2"/>
  </r>
  <r>
    <x v="3"/>
    <x v="25"/>
    <n v="0.47"/>
    <n v="1.68"/>
    <n v="2.85"/>
    <n v="1.06"/>
    <n v="1.56"/>
    <n v="1.1399999999999999"/>
    <n v="1.46"/>
    <n v="-9999"/>
    <n v="1.53"/>
    <n v="1.1299999999999999"/>
    <n v="0.82"/>
    <n v="1.7"/>
    <n v="0.32"/>
    <n v="2.19"/>
    <n v="-9999"/>
    <n v="-9999"/>
    <n v="1.1299999999999999"/>
    <n v="1.71"/>
    <n v="2.66"/>
    <x v="303"/>
    <x v="25"/>
    <x v="3"/>
  </r>
  <r>
    <x v="4"/>
    <x v="25"/>
    <n v="0.46"/>
    <n v="1.49"/>
    <n v="4.33"/>
    <n v="6.06"/>
    <n v="2.08"/>
    <n v="2.8"/>
    <n v="1.62"/>
    <n v="-9999"/>
    <n v="4.53"/>
    <n v="5.13"/>
    <n v="5.85"/>
    <n v="3.38"/>
    <n v="0.49"/>
    <n v="3.35"/>
    <n v="4.0199999999999996"/>
    <n v="-9999"/>
    <n v="7.34"/>
    <n v="6.35"/>
    <n v="4.5199999999999996"/>
    <x v="304"/>
    <x v="25"/>
    <x v="4"/>
  </r>
  <r>
    <x v="5"/>
    <x v="25"/>
    <n v="1.17"/>
    <n v="2.31"/>
    <n v="2.0099999999999998"/>
    <n v="1.62"/>
    <n v="1.84"/>
    <n v="2.11"/>
    <n v="1.02"/>
    <n v="-9999"/>
    <n v="1.77"/>
    <n v="1.1499999999999999"/>
    <n v="2.15"/>
    <n v="2.46"/>
    <n v="1.61"/>
    <n v="0.81"/>
    <n v="4.1399999999999997"/>
    <n v="-9999"/>
    <n v="1.37"/>
    <n v="0.71"/>
    <n v="1.22"/>
    <x v="305"/>
    <x v="25"/>
    <x v="5"/>
  </r>
  <r>
    <x v="6"/>
    <x v="25"/>
    <n v="1.07"/>
    <n v="2.25"/>
    <n v="1.67"/>
    <n v="1.93"/>
    <n v="1.85"/>
    <n v="2.78"/>
    <n v="-9999"/>
    <n v="-9999"/>
    <n v="0.92"/>
    <n v="2.09"/>
    <n v="4.6399999999999997"/>
    <n v="0.82"/>
    <n v="4.6500000000000004"/>
    <n v="1.24"/>
    <n v="1.7"/>
    <n v="-9999"/>
    <n v="1.58"/>
    <n v="0.98"/>
    <n v="0.78"/>
    <x v="306"/>
    <x v="25"/>
    <x v="6"/>
  </r>
  <r>
    <x v="7"/>
    <x v="25"/>
    <n v="0.77"/>
    <n v="1.53"/>
    <n v="1.31"/>
    <n v="0.83"/>
    <n v="2.1"/>
    <n v="2"/>
    <n v="1.01"/>
    <n v="-9999"/>
    <n v="2.86"/>
    <n v="1.49"/>
    <n v="1.68"/>
    <n v="1.87"/>
    <n v="1.84"/>
    <n v="1.22"/>
    <n v="2.62"/>
    <n v="-9999"/>
    <n v="1.0900000000000001"/>
    <n v="1.01"/>
    <n v="1.87"/>
    <x v="307"/>
    <x v="25"/>
    <x v="7"/>
  </r>
  <r>
    <x v="8"/>
    <x v="25"/>
    <n v="0.9"/>
    <n v="0.88"/>
    <n v="1.06"/>
    <n v="0.08"/>
    <n v="0.37"/>
    <n v="0.24"/>
    <n v="0.77"/>
    <n v="-9999"/>
    <n v="0.39"/>
    <n v="0.39"/>
    <n v="1.7"/>
    <n v="1.0900000000000001"/>
    <n v="0.75"/>
    <n v="0.69"/>
    <n v="0.51"/>
    <n v="-9999"/>
    <n v="0.61"/>
    <n v="0.71"/>
    <n v="0.47"/>
    <x v="308"/>
    <x v="25"/>
    <x v="8"/>
  </r>
  <r>
    <x v="9"/>
    <x v="25"/>
    <n v="0.15"/>
    <n v="0.46"/>
    <n v="0.68"/>
    <n v="7.0000000000000007E-2"/>
    <n v="0.88"/>
    <n v="0.3"/>
    <n v="0.91"/>
    <n v="-9999"/>
    <n v="0.9"/>
    <n v="0.12"/>
    <n v="0.14000000000000001"/>
    <n v="0.73"/>
    <n v="0.72"/>
    <n v="0.42"/>
    <n v="0.77"/>
    <n v="-9999"/>
    <n v="0.2"/>
    <n v="0.4"/>
    <n v="0.8"/>
    <x v="309"/>
    <x v="25"/>
    <x v="9"/>
  </r>
  <r>
    <x v="10"/>
    <x v="25"/>
    <n v="0.68"/>
    <n v="-9999"/>
    <n v="1.2"/>
    <n v="1.41"/>
    <n v="2.17"/>
    <n v="1.88"/>
    <n v="0.38"/>
    <n v="-9999"/>
    <n v="0.7"/>
    <n v="0.39"/>
    <n v="1.19"/>
    <n v="2.31"/>
    <n v="0.55000000000000004"/>
    <n v="0.77"/>
    <n v="2.5299999999999998"/>
    <n v="-9999"/>
    <n v="1.22"/>
    <n v="0.74"/>
    <n v="0.83"/>
    <x v="310"/>
    <x v="26"/>
    <x v="10"/>
  </r>
  <r>
    <x v="11"/>
    <x v="25"/>
    <n v="0.13"/>
    <n v="-9999"/>
    <n v="0.56999999999999995"/>
    <n v="0.1"/>
    <n v="0.24"/>
    <n v="0.47"/>
    <n v="0.3"/>
    <n v="-9999"/>
    <n v="1.31"/>
    <n v="0.17"/>
    <n v="0.37"/>
    <n v="0.15"/>
    <n v="0.2"/>
    <n v="0.31"/>
    <n v="0.2"/>
    <n v="-9999"/>
    <n v="0.54"/>
    <n v="0.27"/>
    <n v="0.31"/>
    <x v="311"/>
    <x v="26"/>
    <x v="11"/>
  </r>
  <r>
    <x v="0"/>
    <x v="26"/>
    <n v="0.2"/>
    <n v="-9999"/>
    <n v="0.42"/>
    <n v="0.27"/>
    <n v="0.31"/>
    <n v="0.19"/>
    <n v="0.21"/>
    <n v="-9999"/>
    <n v="0.3"/>
    <n v="0.06"/>
    <n v="0.55000000000000004"/>
    <n v="0.53"/>
    <n v="0.09"/>
    <n v="0.3"/>
    <n v="0.61"/>
    <n v="-9999"/>
    <n v="0.83"/>
    <n v="0.95"/>
    <n v="0.32"/>
    <x v="312"/>
    <x v="26"/>
    <x v="0"/>
  </r>
  <r>
    <x v="1"/>
    <x v="26"/>
    <n v="0.2"/>
    <n v="0.27"/>
    <n v="0.34"/>
    <n v="0.31"/>
    <n v="0.17"/>
    <n v="0.54"/>
    <n v="0.47"/>
    <n v="-9999"/>
    <n v="0.56999999999999995"/>
    <n v="0.02"/>
    <n v="0.28999999999999998"/>
    <n v="0.09"/>
    <n v="7.0000000000000007E-2"/>
    <n v="0.41"/>
    <n v="0.25"/>
    <n v="-9999"/>
    <n v="0.28999999999999998"/>
    <n v="0.09"/>
    <n v="0.6"/>
    <x v="313"/>
    <x v="26"/>
    <x v="1"/>
  </r>
  <r>
    <x v="2"/>
    <x v="26"/>
    <n v="0.54"/>
    <n v="0.56000000000000005"/>
    <n v="1.19"/>
    <n v="0.56999999999999995"/>
    <n v="1.1000000000000001"/>
    <n v="1.34"/>
    <n v="0.84"/>
    <n v="-9999"/>
    <n v="0.64"/>
    <n v="0.23"/>
    <n v="0.35"/>
    <n v="1.63"/>
    <n v="0.23"/>
    <n v="0.85"/>
    <n v="1.41"/>
    <n v="-9999"/>
    <n v="0.42"/>
    <n v="0.87"/>
    <n v="0.71"/>
    <x v="314"/>
    <x v="26"/>
    <x v="2"/>
  </r>
  <r>
    <x v="3"/>
    <x v="26"/>
    <n v="0.67"/>
    <n v="1.49"/>
    <n v="1.99"/>
    <n v="1.4"/>
    <n v="1.99"/>
    <n v="1.27"/>
    <n v="0.81"/>
    <n v="-9999"/>
    <n v="1.64"/>
    <n v="1.1200000000000001"/>
    <n v="1.86"/>
    <n v="1.56"/>
    <n v="1.1499999999999999"/>
    <n v="1.9"/>
    <n v="2.58"/>
    <n v="-9999"/>
    <n v="2.6"/>
    <n v="1.01"/>
    <n v="1.6"/>
    <x v="315"/>
    <x v="26"/>
    <x v="3"/>
  </r>
  <r>
    <x v="4"/>
    <x v="26"/>
    <n v="1.81"/>
    <n v="1.1499999999999999"/>
    <n v="2.14"/>
    <n v="3.72"/>
    <n v="2.3199999999999998"/>
    <n v="1.34"/>
    <n v="1.44"/>
    <n v="-9999"/>
    <n v="1.1299999999999999"/>
    <n v="1.95"/>
    <n v="2.41"/>
    <n v="1.19"/>
    <n v="1.07"/>
    <n v="1.8"/>
    <n v="2.39"/>
    <n v="-9999"/>
    <n v="2.98"/>
    <n v="3.51"/>
    <n v="1.71"/>
    <x v="316"/>
    <x v="26"/>
    <x v="4"/>
  </r>
  <r>
    <x v="5"/>
    <x v="26"/>
    <n v="0.38"/>
    <n v="0.36"/>
    <n v="1.25"/>
    <n v="0.96"/>
    <n v="1.58"/>
    <n v="0.63"/>
    <n v="1.35"/>
    <n v="-9999"/>
    <n v="0.95"/>
    <n v="0.73"/>
    <n v="0.68"/>
    <n v="1.1499999999999999"/>
    <n v="0.7"/>
    <n v="1.38"/>
    <n v="1.03"/>
    <n v="-9999"/>
    <n v="0.98"/>
    <n v="0.57999999999999996"/>
    <n v="1.39"/>
    <x v="317"/>
    <x v="26"/>
    <x v="5"/>
  </r>
  <r>
    <x v="6"/>
    <x v="26"/>
    <n v="1.59"/>
    <n v="2.57"/>
    <n v="1.62"/>
    <n v="2.38"/>
    <n v="2.38"/>
    <n v="2.31"/>
    <n v="2.61"/>
    <n v="-9999"/>
    <n v="1.03"/>
    <n v="1.35"/>
    <n v="0.86"/>
    <n v="5.05"/>
    <n v="2.2400000000000002"/>
    <n v="1.53"/>
    <n v="1.84"/>
    <n v="-9999"/>
    <n v="1.1299999999999999"/>
    <n v="1.44"/>
    <n v="2.1800000000000002"/>
    <x v="318"/>
    <x v="26"/>
    <x v="6"/>
  </r>
  <r>
    <x v="7"/>
    <x v="26"/>
    <n v="2.0299999999999998"/>
    <n v="1.97"/>
    <n v="1.43"/>
    <n v="0.94"/>
    <n v="2.42"/>
    <n v="2.5"/>
    <n v="5.79"/>
    <n v="-9999"/>
    <n v="1.88"/>
    <n v="1.33"/>
    <n v="1.47"/>
    <n v="1.87"/>
    <n v="2.46"/>
    <n v="1.27"/>
    <n v="1.68"/>
    <n v="-9999"/>
    <n v="1.91"/>
    <n v="1.39"/>
    <n v="1.1599999999999999"/>
    <x v="319"/>
    <x v="26"/>
    <x v="7"/>
  </r>
  <r>
    <x v="8"/>
    <x v="26"/>
    <n v="2.16"/>
    <n v="2.5499999999999998"/>
    <n v="2.73"/>
    <n v="2.1"/>
    <n v="1.9"/>
    <n v="1.88"/>
    <n v="2.3199999999999998"/>
    <n v="-9999"/>
    <n v="1.94"/>
    <n v="2.13"/>
    <n v="0.26"/>
    <n v="2.9"/>
    <n v="3.38"/>
    <n v="3.36"/>
    <n v="2.68"/>
    <n v="-9999"/>
    <n v="0.76"/>
    <n v="1.21"/>
    <n v="3.54"/>
    <x v="320"/>
    <x v="26"/>
    <x v="8"/>
  </r>
  <r>
    <x v="9"/>
    <x v="26"/>
    <n v="0.82"/>
    <n v="1.31"/>
    <n v="1.02"/>
    <n v="0.69"/>
    <n v="1.88"/>
    <n v="0.93"/>
    <n v="0.22"/>
    <n v="-9999"/>
    <n v="0.25"/>
    <n v="0.02"/>
    <n v="0.52"/>
    <n v="1.57"/>
    <n v="1.74"/>
    <n v="0.81"/>
    <n v="-9999"/>
    <n v="-9999"/>
    <n v="0.4"/>
    <n v="0.28000000000000003"/>
    <n v="0.52"/>
    <x v="321"/>
    <x v="26"/>
    <x v="9"/>
  </r>
  <r>
    <x v="10"/>
    <x v="26"/>
    <n v="0.05"/>
    <n v="0.38"/>
    <n v="0.21"/>
    <n v="0.27"/>
    <n v="0.24"/>
    <n v="0.32"/>
    <n v="0.12"/>
    <n v="-9999"/>
    <n v="0.08"/>
    <n v="7.0000000000000007E-2"/>
    <n v="0.09"/>
    <n v="0.22"/>
    <n v="0.03"/>
    <n v="0.02"/>
    <n v="0.4"/>
    <n v="-9999"/>
    <n v="0.1"/>
    <n v="0.12"/>
    <n v="0.11"/>
    <x v="322"/>
    <x v="27"/>
    <x v="10"/>
  </r>
  <r>
    <x v="11"/>
    <x v="26"/>
    <n v="0.11"/>
    <n v="0.48"/>
    <n v="0.32"/>
    <n v="0.08"/>
    <n v="0.3"/>
    <n v="0.16"/>
    <n v="0.18"/>
    <n v="-9999"/>
    <n v="0.15"/>
    <n v="1.0000000000000001E-5"/>
    <n v="1E-3"/>
    <n v="0.76"/>
    <n v="0.28999999999999998"/>
    <n v="0.04"/>
    <n v="0.43"/>
    <n v="-9999"/>
    <n v="0.01"/>
    <n v="1.0000000000000001E-5"/>
    <n v="0.15"/>
    <x v="323"/>
    <x v="27"/>
    <x v="11"/>
  </r>
  <r>
    <x v="0"/>
    <x v="27"/>
    <n v="0.04"/>
    <n v="0.04"/>
    <n v="0.08"/>
    <n v="0.12"/>
    <n v="0.11"/>
    <n v="0.16"/>
    <n v="0.13"/>
    <n v="-9999"/>
    <n v="0.04"/>
    <n v="0.25"/>
    <n v="0.18"/>
    <n v="0.15"/>
    <n v="0.05"/>
    <n v="0.04"/>
    <n v="0.04"/>
    <n v="-9999"/>
    <n v="0.36"/>
    <n v="0.74"/>
    <n v="0.13"/>
    <x v="324"/>
    <x v="27"/>
    <x v="0"/>
  </r>
  <r>
    <x v="1"/>
    <x v="27"/>
    <n v="0.31"/>
    <n v="0.6"/>
    <n v="0.45"/>
    <n v="0.11"/>
    <n v="0.56000000000000005"/>
    <n v="0.27"/>
    <n v="0.22"/>
    <n v="-9999"/>
    <n v="0.05"/>
    <n v="0"/>
    <n v="1E-3"/>
    <n v="0.51"/>
    <n v="0.28999999999999998"/>
    <n v="0.19"/>
    <n v="0.42"/>
    <n v="-9999"/>
    <n v="7.0000000000000007E-2"/>
    <n v="0"/>
    <n v="0.1"/>
    <x v="325"/>
    <x v="27"/>
    <x v="1"/>
  </r>
  <r>
    <x v="2"/>
    <x v="27"/>
    <n v="0.06"/>
    <n v="-9999"/>
    <n v="0.53"/>
    <n v="0.74"/>
    <n v="2.17"/>
    <n v="1.24"/>
    <n v="0.14000000000000001"/>
    <n v="-9999"/>
    <n v="0.13"/>
    <n v="0.31"/>
    <n v="4.12"/>
    <n v="0.71"/>
    <n v="0.43"/>
    <n v="0.83"/>
    <n v="1.04"/>
    <n v="-9999"/>
    <n v="3.12"/>
    <n v="0.82"/>
    <n v="0.16"/>
    <x v="326"/>
    <x v="27"/>
    <x v="2"/>
  </r>
  <r>
    <x v="3"/>
    <x v="27"/>
    <n v="0.72"/>
    <n v="1.73"/>
    <n v="3.32"/>
    <n v="2.4900000000000002"/>
    <n v="1.83"/>
    <n v="2.13"/>
    <n v="1.1299999999999999"/>
    <n v="-9999"/>
    <n v="2.69"/>
    <n v="2.4500000000000002"/>
    <n v="3.86"/>
    <n v="2.66"/>
    <n v="0.92"/>
    <n v="2.68"/>
    <n v="2.15"/>
    <n v="-9999"/>
    <n v="5.0199999999999996"/>
    <n v="3.51"/>
    <n v="2.5499999999999998"/>
    <x v="327"/>
    <x v="27"/>
    <x v="3"/>
  </r>
  <r>
    <x v="4"/>
    <x v="27"/>
    <n v="0.23"/>
    <n v="0.51"/>
    <n v="0.93"/>
    <n v="1.25"/>
    <n v="0.28999999999999998"/>
    <n v="0.34"/>
    <n v="1.37"/>
    <n v="-9999"/>
    <n v="1.1000000000000001"/>
    <n v="2.0099999999999998"/>
    <n v="4.76"/>
    <n v="0.57999999999999996"/>
    <n v="0.28000000000000003"/>
    <n v="0.82"/>
    <n v="0.53"/>
    <n v="-9999"/>
    <n v="3.58"/>
    <n v="3.61"/>
    <n v="1.0900000000000001"/>
    <x v="328"/>
    <x v="27"/>
    <x v="4"/>
  </r>
  <r>
    <x v="5"/>
    <x v="27"/>
    <n v="1.73"/>
    <n v="0.67"/>
    <n v="0.66"/>
    <n v="2.06"/>
    <n v="1.72"/>
    <n v="1.02"/>
    <n v="0.21"/>
    <n v="-9999"/>
    <n v="0.32"/>
    <n v="1.0900000000000001"/>
    <n v="1.31"/>
    <n v="1.68"/>
    <n v="0.46"/>
    <n v="1.59"/>
    <n v="0.86"/>
    <n v="-9999"/>
    <n v="2.95"/>
    <n v="4.22"/>
    <n v="0.52"/>
    <x v="329"/>
    <x v="27"/>
    <x v="5"/>
  </r>
  <r>
    <x v="6"/>
    <x v="27"/>
    <n v="4.09"/>
    <n v="-9999"/>
    <n v="4.75"/>
    <n v="4.37"/>
    <n v="3.26"/>
    <n v="2.98"/>
    <n v="3.19"/>
    <n v="-9999"/>
    <n v="5.86"/>
    <n v="1.18"/>
    <n v="2.31"/>
    <n v="4.3099999999999996"/>
    <n v="3.49"/>
    <n v="1"/>
    <n v="5.23"/>
    <n v="-9999"/>
    <n v="1.47"/>
    <n v="3.23"/>
    <n v="5.37"/>
    <x v="330"/>
    <x v="27"/>
    <x v="6"/>
  </r>
  <r>
    <x v="7"/>
    <x v="27"/>
    <n v="1.55"/>
    <n v="-9999"/>
    <n v="1.48"/>
    <n v="0.64"/>
    <n v="3.83"/>
    <n v="1"/>
    <n v="1.64"/>
    <n v="-9999"/>
    <n v="1.2"/>
    <n v="1.22"/>
    <n v="2.57"/>
    <n v="1.75"/>
    <n v="1.92"/>
    <n v="1.08"/>
    <n v="2.9"/>
    <n v="-9999"/>
    <n v="3.04"/>
    <n v="2.52"/>
    <n v="1.61"/>
    <x v="331"/>
    <x v="27"/>
    <x v="7"/>
  </r>
  <r>
    <x v="8"/>
    <x v="27"/>
    <n v="0.45"/>
    <n v="-9999"/>
    <n v="0.15"/>
    <n v="0.03"/>
    <n v="0.48"/>
    <n v="0.1"/>
    <n v="0.28000000000000003"/>
    <n v="-9999"/>
    <n v="0.14000000000000001"/>
    <n v="0.35"/>
    <n v="1.04"/>
    <n v="7.0000000000000007E-2"/>
    <n v="0.95"/>
    <n v="0.01"/>
    <n v="0.15"/>
    <n v="-9999"/>
    <n v="0.28000000000000003"/>
    <n v="0.22"/>
    <n v="0.19"/>
    <x v="332"/>
    <x v="27"/>
    <x v="8"/>
  </r>
  <r>
    <x v="9"/>
    <x v="27"/>
    <n v="0.12"/>
    <n v="-9999"/>
    <n v="0.4"/>
    <n v="0.02"/>
    <n v="0.16"/>
    <n v="0.48"/>
    <n v="0.37"/>
    <n v="-9999"/>
    <n v="0.14000000000000001"/>
    <n v="0.02"/>
    <n v="0.01"/>
    <n v="0.6"/>
    <n v="0.17"/>
    <n v="0.13"/>
    <n v="0.18"/>
    <n v="-9999"/>
    <n v="0.02"/>
    <n v="0"/>
    <n v="0.11"/>
    <x v="333"/>
    <x v="27"/>
    <x v="9"/>
  </r>
  <r>
    <x v="10"/>
    <x v="27"/>
    <n v="0.1"/>
    <n v="0.71"/>
    <n v="0.61"/>
    <n v="0.6"/>
    <n v="1.55"/>
    <n v="0.59"/>
    <n v="0.49"/>
    <n v="-9999"/>
    <n v="0.35"/>
    <n v="0.43"/>
    <n v="0.34"/>
    <n v="0.88"/>
    <n v="0.68"/>
    <n v="0.14000000000000001"/>
    <n v="1.07"/>
    <n v="-9999"/>
    <n v="0.48"/>
    <n v="0.61"/>
    <n v="0.33"/>
    <x v="334"/>
    <x v="28"/>
    <x v="10"/>
  </r>
  <r>
    <x v="11"/>
    <x v="27"/>
    <n v="0.18"/>
    <n v="0.4"/>
    <n v="0.13"/>
    <n v="0.17"/>
    <n v="0.09"/>
    <n v="0.03"/>
    <n v="0.17"/>
    <n v="-9999"/>
    <n v="0.11"/>
    <n v="0.13"/>
    <n v="-9999"/>
    <n v="0.38"/>
    <n v="0.11"/>
    <n v="0.05"/>
    <n v="0.54"/>
    <n v="-9999"/>
    <n v="0.18"/>
    <n v="0.47"/>
    <n v="0.33"/>
    <x v="335"/>
    <x v="28"/>
    <x v="11"/>
  </r>
  <r>
    <x v="0"/>
    <x v="28"/>
    <n v="0.2"/>
    <n v="0.19"/>
    <n v="1.02"/>
    <n v="0.27"/>
    <n v="0.15"/>
    <n v="0.27"/>
    <n v="0.38"/>
    <n v="-9999"/>
    <n v="0.6"/>
    <n v="0.18"/>
    <n v="-9999"/>
    <n v="0.32"/>
    <n v="7.0000000000000007E-2"/>
    <n v="0.26"/>
    <n v="0.17"/>
    <n v="-9999"/>
    <n v="0.5"/>
    <n v="1.28"/>
    <n v="0.67"/>
    <x v="336"/>
    <x v="28"/>
    <x v="0"/>
  </r>
  <r>
    <x v="1"/>
    <x v="28"/>
    <n v="0.05"/>
    <n v="0.19"/>
    <n v="0.33"/>
    <n v="0.31"/>
    <n v="0.36"/>
    <n v="0.27"/>
    <n v="0.38"/>
    <n v="-9999"/>
    <n v="0.26"/>
    <n v="0.17"/>
    <n v="-9999"/>
    <n v="0.56000000000000005"/>
    <n v="0.09"/>
    <n v="0.15"/>
    <n v="0.43"/>
    <n v="-9999"/>
    <n v="1.08"/>
    <n v="0.92"/>
    <n v="0.27"/>
    <x v="337"/>
    <x v="28"/>
    <x v="1"/>
  </r>
  <r>
    <x v="2"/>
    <x v="28"/>
    <n v="0.38"/>
    <n v="1.23"/>
    <n v="1.06"/>
    <n v="0.22"/>
    <n v="1.92"/>
    <n v="1.07"/>
    <n v="0.59"/>
    <n v="-9999"/>
    <n v="0.44"/>
    <n v="0.05"/>
    <n v="-9999"/>
    <n v="1.94"/>
    <n v="0.46"/>
    <n v="0.71"/>
    <n v="1.48"/>
    <n v="-9999"/>
    <n v="0.26"/>
    <n v="0.2"/>
    <n v="0.83"/>
    <x v="338"/>
    <x v="28"/>
    <x v="2"/>
  </r>
  <r>
    <x v="3"/>
    <x v="28"/>
    <n v="-9999"/>
    <n v="1.1299999999999999"/>
    <n v="3.77"/>
    <n v="0.94"/>
    <n v="1.1000000000000001"/>
    <n v="1.82"/>
    <n v="0.91"/>
    <n v="-9999"/>
    <n v="1.29"/>
    <n v="0.79"/>
    <n v="-9999"/>
    <n v="2.46"/>
    <n v="0.5"/>
    <n v="1.35"/>
    <n v="-9999"/>
    <n v="-9999"/>
    <n v="1.27"/>
    <n v="0.95"/>
    <n v="1.49"/>
    <x v="339"/>
    <x v="28"/>
    <x v="3"/>
  </r>
  <r>
    <x v="4"/>
    <x v="28"/>
    <n v="0.27"/>
    <n v="1.87"/>
    <n v="8.0299999999999994"/>
    <n v="3.75"/>
    <n v="1.74"/>
    <n v="3.46"/>
    <n v="4.62"/>
    <n v="-9999"/>
    <n v="6.15"/>
    <n v="5.45"/>
    <n v="-9999"/>
    <n v="4.22"/>
    <n v="0.62"/>
    <n v="6.86"/>
    <n v="3.5"/>
    <n v="-9999"/>
    <n v="2.94"/>
    <n v="3.17"/>
    <n v="8.09"/>
    <x v="340"/>
    <x v="28"/>
    <x v="4"/>
  </r>
  <r>
    <x v="5"/>
    <x v="28"/>
    <n v="0.57999999999999996"/>
    <n v="2.12"/>
    <n v="1.65"/>
    <n v="2.59"/>
    <n v="1.66"/>
    <n v="1.17"/>
    <n v="0.96"/>
    <n v="-9999"/>
    <n v="1.39"/>
    <n v="2.23"/>
    <n v="-9999"/>
    <n v="0.98"/>
    <n v="0.83"/>
    <n v="1.21"/>
    <n v="1.81"/>
    <n v="-9999"/>
    <n v="0.51"/>
    <n v="4.0199999999999996"/>
    <n v="0.64"/>
    <x v="341"/>
    <x v="28"/>
    <x v="5"/>
  </r>
  <r>
    <x v="6"/>
    <x v="28"/>
    <n v="0.16"/>
    <n v="0.74"/>
    <n v="1.55"/>
    <n v="1.05"/>
    <n v="2.2799999999999998"/>
    <n v="0.54"/>
    <n v="-9999"/>
    <n v="-9999"/>
    <n v="1.02"/>
    <n v="0.98"/>
    <n v="-9999"/>
    <n v="0.46"/>
    <n v="0.91"/>
    <n v="0.52"/>
    <n v="0.59"/>
    <n v="-9999"/>
    <n v="2.0699999999999998"/>
    <n v="0.74"/>
    <n v="1.81"/>
    <x v="342"/>
    <x v="28"/>
    <x v="6"/>
  </r>
  <r>
    <x v="7"/>
    <x v="28"/>
    <n v="0.97"/>
    <n v="0.1"/>
    <n v="1.57"/>
    <n v="0.82"/>
    <n v="0.45"/>
    <n v="0.26"/>
    <n v="0.36"/>
    <n v="-9999"/>
    <n v="0.79"/>
    <n v="2.63"/>
    <n v="-9999"/>
    <n v="0.21"/>
    <n v="0.72"/>
    <n v="1.35"/>
    <n v="0.33"/>
    <n v="-9999"/>
    <n v="0.88"/>
    <n v="1.33"/>
    <n v="1.04"/>
    <x v="343"/>
    <x v="28"/>
    <x v="7"/>
  </r>
  <r>
    <x v="8"/>
    <x v="28"/>
    <n v="0.31"/>
    <n v="0.39"/>
    <n v="0.56999999999999995"/>
    <n v="0"/>
    <n v="0.51"/>
    <n v="7.0000000000000007E-2"/>
    <n v="0.27"/>
    <n v="-9999"/>
    <n v="0.12"/>
    <n v="0.02"/>
    <n v="-9999"/>
    <n v="0.38"/>
    <n v="0.81"/>
    <n v="0.11"/>
    <n v="0.47"/>
    <n v="-9999"/>
    <n v="0.19"/>
    <n v="0.08"/>
    <n v="0"/>
    <x v="344"/>
    <x v="28"/>
    <x v="8"/>
  </r>
  <r>
    <x v="9"/>
    <x v="28"/>
    <n v="0.69"/>
    <n v="1.63"/>
    <n v="2.46"/>
    <n v="1.1399999999999999"/>
    <n v="1.27"/>
    <n v="1.45"/>
    <n v="1.54"/>
    <n v="-9999"/>
    <n v="1.94"/>
    <n v="1.05"/>
    <n v="-9999"/>
    <n v="1.8"/>
    <n v="0.49"/>
    <n v="2.14"/>
    <n v="1.71"/>
    <n v="-9999"/>
    <n v="0.5"/>
    <n v="0.65"/>
    <n v="2.2200000000000002"/>
    <x v="345"/>
    <x v="28"/>
    <x v="9"/>
  </r>
  <r>
    <x v="10"/>
    <x v="28"/>
    <n v="0.42"/>
    <n v="0.19"/>
    <n v="0.2"/>
    <n v="0.42"/>
    <n v="0.3"/>
    <n v="0.5"/>
    <n v="7.0000000000000007E-2"/>
    <n v="-9999"/>
    <n v="7.0000000000000007E-2"/>
    <n v="0.32"/>
    <n v="-9999"/>
    <n v="0.38"/>
    <n v="0.4"/>
    <n v="0.04"/>
    <n v="0.36"/>
    <n v="-9999"/>
    <n v="0.63"/>
    <n v="0.05"/>
    <n v="0.1"/>
    <x v="346"/>
    <x v="29"/>
    <x v="10"/>
  </r>
  <r>
    <x v="11"/>
    <x v="28"/>
    <n v="0.6"/>
    <n v="0.9"/>
    <n v="-9999"/>
    <n v="0.73"/>
    <n v="1.01"/>
    <n v="0.82"/>
    <n v="1.22"/>
    <n v="-9999"/>
    <n v="0.8"/>
    <n v="0.5"/>
    <n v="-9999"/>
    <n v="1.4"/>
    <n v="0.66"/>
    <n v="0.88"/>
    <n v="0.86"/>
    <n v="-9999"/>
    <n v="0.97"/>
    <n v="0.38"/>
    <n v="1.51"/>
    <x v="347"/>
    <x v="29"/>
    <x v="11"/>
  </r>
  <r>
    <x v="0"/>
    <x v="29"/>
    <n v="0.25"/>
    <n v="0.34"/>
    <n v="0.59"/>
    <n v="0.44"/>
    <n v="0.51"/>
    <n v="0.34"/>
    <n v="0.47"/>
    <n v="-9999"/>
    <n v="0.36"/>
    <n v="0.3"/>
    <n v="-9999"/>
    <n v="0.84"/>
    <n v="0.92"/>
    <n v="0.27"/>
    <n v="0.66"/>
    <n v="-9999"/>
    <n v="0.57999999999999996"/>
    <n v="0.14000000000000001"/>
    <n v="0.24"/>
    <x v="348"/>
    <x v="29"/>
    <x v="0"/>
  </r>
  <r>
    <x v="1"/>
    <x v="29"/>
    <n v="7.0000000000000007E-2"/>
    <n v="0.49"/>
    <n v="0.06"/>
    <n v="0.19"/>
    <n v="0.46"/>
    <n v="0.42"/>
    <n v="0.14000000000000001"/>
    <n v="-9999"/>
    <n v="0.28999999999999998"/>
    <n v="0"/>
    <n v="-9999"/>
    <n v="0.39"/>
    <n v="0.27"/>
    <n v="0.26"/>
    <n v="0.63"/>
    <n v="-9999"/>
    <n v="0"/>
    <n v="1.0000000000000001E-5"/>
    <n v="0.34"/>
    <x v="349"/>
    <x v="29"/>
    <x v="1"/>
  </r>
  <r>
    <x v="2"/>
    <x v="29"/>
    <n v="0.86"/>
    <n v="1.68"/>
    <n v="2.57"/>
    <n v="2.35"/>
    <n v="-9999"/>
    <n v="1.25"/>
    <n v="1.47"/>
    <n v="-9999"/>
    <n v="2.33"/>
    <n v="1.21"/>
    <n v="-9999"/>
    <n v="3.27"/>
    <n v="1.43"/>
    <n v="1.51"/>
    <n v="2.6"/>
    <n v="-9999"/>
    <n v="2.0099999999999998"/>
    <n v="1.89"/>
    <n v="1.25"/>
    <x v="350"/>
    <x v="29"/>
    <x v="2"/>
  </r>
  <r>
    <x v="3"/>
    <x v="29"/>
    <n v="0.46"/>
    <n v="2.21"/>
    <n v="2.21"/>
    <n v="1.7"/>
    <n v="1.87"/>
    <n v="1.41"/>
    <n v="0.28000000000000003"/>
    <n v="-9999"/>
    <n v="1.38"/>
    <n v="1.1499999999999999"/>
    <n v="-9999"/>
    <n v="1.91"/>
    <n v="0.97"/>
    <n v="1.94"/>
    <n v="2.48"/>
    <n v="-9999"/>
    <n v="1.62"/>
    <n v="1.01"/>
    <n v="1.33"/>
    <x v="351"/>
    <x v="29"/>
    <x v="3"/>
  </r>
  <r>
    <x v="4"/>
    <x v="29"/>
    <n v="2.61"/>
    <n v="3.09"/>
    <n v="-9999"/>
    <n v="1.9"/>
    <n v="3.33"/>
    <n v="3.53"/>
    <n v="2.21"/>
    <n v="-9999"/>
    <n v="5.08"/>
    <n v="3.25"/>
    <n v="-9999"/>
    <n v="4.45"/>
    <n v="1.99"/>
    <n v="4.3099999999999996"/>
    <n v="3.11"/>
    <n v="-9999"/>
    <n v="3.16"/>
    <n v="3.18"/>
    <n v="5.79"/>
    <x v="352"/>
    <x v="29"/>
    <x v="4"/>
  </r>
  <r>
    <x v="5"/>
    <x v="29"/>
    <n v="1.83"/>
    <n v="1.99"/>
    <n v="-9999"/>
    <n v="1.74"/>
    <n v="2.42"/>
    <n v="2.39"/>
    <n v="1.82"/>
    <n v="-9999"/>
    <n v="3.13"/>
    <n v="3.56"/>
    <n v="4.49"/>
    <n v="2.72"/>
    <n v="1.34"/>
    <n v="2.52"/>
    <n v="2.12"/>
    <n v="-9999"/>
    <n v="3.16"/>
    <n v="3.85"/>
    <n v="3.13"/>
    <x v="353"/>
    <x v="29"/>
    <x v="5"/>
  </r>
  <r>
    <x v="6"/>
    <x v="29"/>
    <n v="0.93"/>
    <n v="1.21"/>
    <n v="1.69"/>
    <n v="1.24"/>
    <n v="2.75"/>
    <n v="0.81"/>
    <n v="1.95"/>
    <n v="-9999"/>
    <n v="0.95"/>
    <n v="2.2000000000000002"/>
    <n v="1.74"/>
    <n v="0.66"/>
    <n v="1.1599999999999999"/>
    <n v="0.48"/>
    <n v="0.34"/>
    <n v="-9999"/>
    <n v="3.29"/>
    <n v="3.27"/>
    <n v="1.42"/>
    <x v="354"/>
    <x v="29"/>
    <x v="6"/>
  </r>
  <r>
    <x v="7"/>
    <x v="29"/>
    <n v="2.1"/>
    <n v="2.0499999999999998"/>
    <n v="1.77"/>
    <n v="3.38"/>
    <n v="1.9"/>
    <n v="5.85"/>
    <n v="2.92"/>
    <n v="-9999"/>
    <n v="3.13"/>
    <n v="3.34"/>
    <n v="1.17"/>
    <n v="2.75"/>
    <n v="2.3199999999999998"/>
    <n v="3.99"/>
    <n v="2.56"/>
    <n v="-9999"/>
    <n v="1.24"/>
    <n v="5.5"/>
    <n v="4.5599999999999996"/>
    <x v="355"/>
    <x v="29"/>
    <x v="7"/>
  </r>
  <r>
    <x v="8"/>
    <x v="29"/>
    <n v="0.54"/>
    <n v="0.75"/>
    <n v="-9999"/>
    <n v="0.25"/>
    <n v="0.66"/>
    <n v="0.36"/>
    <n v="0.57999999999999996"/>
    <n v="-9999"/>
    <n v="1.03"/>
    <n v="0.2"/>
    <n v="1.6"/>
    <n v="0.63"/>
    <n v="1.01"/>
    <n v="0.74"/>
    <n v="0.88"/>
    <n v="-9999"/>
    <n v="0.33"/>
    <n v="0.67"/>
    <n v="1.1000000000000001"/>
    <x v="356"/>
    <x v="29"/>
    <x v="8"/>
  </r>
  <r>
    <x v="9"/>
    <x v="29"/>
    <n v="0.37"/>
    <n v="1.01"/>
    <n v="1.35"/>
    <n v="0.83"/>
    <n v="1.19"/>
    <n v="1.28"/>
    <n v="0.56999999999999995"/>
    <n v="-9999"/>
    <n v="0.87"/>
    <n v="0.67"/>
    <n v="1.1000000000000001"/>
    <n v="1.39"/>
    <n v="0.83"/>
    <n v="0.85"/>
    <n v="0.97"/>
    <n v="-9999"/>
    <n v="0.72"/>
    <n v="1.01"/>
    <n v="1.5"/>
    <x v="357"/>
    <x v="29"/>
    <x v="9"/>
  </r>
  <r>
    <x v="10"/>
    <x v="29"/>
    <n v="0.52"/>
    <n v="1.19"/>
    <n v="2"/>
    <n v="2.0099999999999998"/>
    <n v="1.25"/>
    <n v="1.66"/>
    <n v="1.1100000000000001"/>
    <n v="-9999"/>
    <n v="2"/>
    <n v="1.06"/>
    <n v="-9999"/>
    <n v="1.79"/>
    <n v="0.82"/>
    <n v="1.92"/>
    <n v="2.16"/>
    <n v="-9999"/>
    <n v="1.67"/>
    <n v="0.56000000000000005"/>
    <n v="3.02"/>
    <x v="358"/>
    <x v="30"/>
    <x v="10"/>
  </r>
  <r>
    <x v="11"/>
    <x v="29"/>
    <n v="0.44"/>
    <n v="0.42"/>
    <n v="1.7"/>
    <n v="0.61"/>
    <n v="1.17"/>
    <n v="1.06"/>
    <n v="-9999"/>
    <n v="-9999"/>
    <n v="1.52"/>
    <n v="0.52"/>
    <n v="1.1200000000000001"/>
    <n v="1.2"/>
    <n v="0.55000000000000004"/>
    <n v="1.47"/>
    <n v="1.56"/>
    <n v="-9999"/>
    <n v="0.33"/>
    <n v="0.52"/>
    <n v="1.93"/>
    <x v="359"/>
    <x v="30"/>
    <x v="11"/>
  </r>
  <r>
    <x v="0"/>
    <x v="30"/>
    <n v="0.4"/>
    <n v="0.6"/>
    <n v="0.99"/>
    <n v="0.61"/>
    <n v="0.46"/>
    <n v="0.64"/>
    <n v="1.76"/>
    <n v="-9999"/>
    <n v="1.1399999999999999"/>
    <n v="0.69"/>
    <n v="-9999"/>
    <n v="0.54"/>
    <n v="0.56999999999999995"/>
    <n v="1.1299999999999999"/>
    <n v="0.7"/>
    <n v="-9999"/>
    <n v="0.62"/>
    <n v="0.93"/>
    <n v="1.57"/>
    <x v="360"/>
    <x v="30"/>
    <x v="0"/>
  </r>
  <r>
    <x v="1"/>
    <x v="30"/>
    <n v="0.17"/>
    <n v="0.16"/>
    <n v="0.8"/>
    <n v="0.25"/>
    <n v="0.28999999999999998"/>
    <n v="0.45"/>
    <n v="0.23"/>
    <n v="-9999"/>
    <n v="0.89"/>
    <n v="0.3"/>
    <n v="0.78"/>
    <n v="0.4"/>
    <n v="0.21"/>
    <n v="0.62"/>
    <n v="0.57999999999999996"/>
    <n v="-9999"/>
    <n v="0.49"/>
    <n v="0.26"/>
    <n v="1.01"/>
    <x v="361"/>
    <x v="30"/>
    <x v="1"/>
  </r>
  <r>
    <x v="2"/>
    <x v="30"/>
    <n v="0.52"/>
    <n v="0.84"/>
    <n v="1.18"/>
    <n v="1.01"/>
    <n v="0.86"/>
    <n v="1.1499999999999999"/>
    <n v="0.35"/>
    <n v="-9999"/>
    <n v="2.23"/>
    <n v="0.88"/>
    <n v="-9999"/>
    <n v="1.44"/>
    <n v="0.68"/>
    <n v="1.1200000000000001"/>
    <n v="1.82"/>
    <n v="-9999"/>
    <n v="2.1800000000000002"/>
    <n v="1.07"/>
    <n v="1.0900000000000001"/>
    <x v="362"/>
    <x v="30"/>
    <x v="2"/>
  </r>
  <r>
    <x v="3"/>
    <x v="30"/>
    <n v="1.75"/>
    <n v="3.54"/>
    <n v="2.17"/>
    <n v="1.58"/>
    <n v="3.14"/>
    <n v="2.54"/>
    <n v="2.14"/>
    <n v="-9999"/>
    <n v="2.91"/>
    <n v="0.83"/>
    <n v="-9999"/>
    <n v="2.06"/>
    <n v="2.86"/>
    <n v="2.04"/>
    <n v="2.36"/>
    <n v="-9999"/>
    <n v="1.48"/>
    <n v="0.77"/>
    <n v="3.01"/>
    <x v="363"/>
    <x v="30"/>
    <x v="3"/>
  </r>
  <r>
    <x v="4"/>
    <x v="30"/>
    <n v="1.58"/>
    <n v="4.28"/>
    <n v="2.48"/>
    <n v="2.93"/>
    <n v="3.23"/>
    <n v="2.73"/>
    <n v="3.66"/>
    <n v="-9999"/>
    <n v="3.53"/>
    <n v="3.05"/>
    <n v="-9999"/>
    <n v="3.65"/>
    <n v="2.41"/>
    <n v="4.25"/>
    <n v="-9999"/>
    <n v="-9999"/>
    <n v="2.59"/>
    <n v="3.09"/>
    <n v="6.49"/>
    <x v="364"/>
    <x v="30"/>
    <x v="4"/>
  </r>
  <r>
    <x v="5"/>
    <x v="30"/>
    <n v="7.0000000000000007E-2"/>
    <n v="1.0000000000000001E-5"/>
    <n v="0.32"/>
    <n v="0.46"/>
    <n v="0.27"/>
    <n v="0.09"/>
    <n v="0.15"/>
    <n v="-9999"/>
    <n v="0.08"/>
    <n v="0.53"/>
    <n v="3.25"/>
    <n v="1.0000000000000001E-5"/>
    <n v="0.67"/>
    <n v="0.04"/>
    <n v="0"/>
    <n v="-9999"/>
    <n v="2.44"/>
    <n v="2.2000000000000002"/>
    <n v="0.19"/>
    <x v="365"/>
    <x v="30"/>
    <x v="5"/>
  </r>
  <r>
    <x v="6"/>
    <x v="30"/>
    <n v="1.89"/>
    <n v="2"/>
    <n v="-9999"/>
    <n v="2.64"/>
    <n v="2.42"/>
    <n v="2.93"/>
    <n v="1.28"/>
    <n v="-9999"/>
    <n v="1.1499999999999999"/>
    <n v="1.74"/>
    <n v="1.1499999999999999"/>
    <n v="2.0099999999999998"/>
    <n v="2.78"/>
    <n v="0.72"/>
    <n v="2.73"/>
    <n v="-9999"/>
    <n v="1.71"/>
    <n v="4.3600000000000003"/>
    <n v="1.56"/>
    <x v="366"/>
    <x v="30"/>
    <x v="6"/>
  </r>
  <r>
    <x v="7"/>
    <x v="30"/>
    <n v="1.64"/>
    <n v="1.74"/>
    <n v="0.92"/>
    <n v="1.74"/>
    <n v="1.6"/>
    <n v="1.65"/>
    <n v="0.96"/>
    <n v="-9999"/>
    <n v="0.62"/>
    <n v="1.96"/>
    <n v="1.9"/>
    <n v="1.57"/>
    <n v="2.12"/>
    <n v="0.93"/>
    <n v="0.66"/>
    <n v="-9999"/>
    <n v="0.78"/>
    <n v="0.69"/>
    <n v="0.67"/>
    <x v="367"/>
    <x v="30"/>
    <x v="7"/>
  </r>
  <r>
    <x v="8"/>
    <x v="30"/>
    <n v="1.25"/>
    <n v="1.37"/>
    <n v="1.18"/>
    <n v="1.3"/>
    <n v="0.37"/>
    <n v="0.63"/>
    <n v="1.1100000000000001"/>
    <n v="-9999"/>
    <n v="0.7"/>
    <n v="1.01"/>
    <n v="1E-3"/>
    <n v="1.23"/>
    <n v="0.56000000000000005"/>
    <n v="0.52"/>
    <n v="1.1200000000000001"/>
    <n v="-9999"/>
    <n v="0.18"/>
    <n v="0.33"/>
    <n v="1.05"/>
    <x v="368"/>
    <x v="30"/>
    <x v="8"/>
  </r>
  <r>
    <x v="9"/>
    <x v="30"/>
    <n v="0.36"/>
    <n v="0.34"/>
    <n v="0.6"/>
    <n v="0.03"/>
    <n v="0.19"/>
    <n v="0.1"/>
    <n v="0.76"/>
    <n v="-9999"/>
    <n v="0.65"/>
    <n v="1.0000000000000001E-5"/>
    <n v="0"/>
    <n v="0.17"/>
    <n v="0.28000000000000003"/>
    <n v="0.75"/>
    <n v="0.15"/>
    <n v="-9999"/>
    <n v="0.32"/>
    <n v="0.03"/>
    <n v="0.47"/>
    <x v="369"/>
    <x v="30"/>
    <x v="9"/>
  </r>
  <r>
    <x v="10"/>
    <x v="30"/>
    <n v="0.49"/>
    <n v="0.48"/>
    <n v="1.1399999999999999"/>
    <n v="0.68"/>
    <n v="0.86"/>
    <n v="0.66"/>
    <n v="0.79"/>
    <n v="-9999"/>
    <n v="0.54"/>
    <n v="0.24"/>
    <n v="-9999"/>
    <n v="1.04"/>
    <n v="0.43"/>
    <n v="-9999"/>
    <n v="0.87"/>
    <n v="-9999"/>
    <n v="0.27"/>
    <n v="0.2"/>
    <n v="1.25"/>
    <x v="370"/>
    <x v="31"/>
    <x v="10"/>
  </r>
  <r>
    <x v="11"/>
    <x v="30"/>
    <n v="0.2"/>
    <n v="0.03"/>
    <n v="0.17"/>
    <n v="1.0000000000000001E-5"/>
    <n v="0"/>
    <n v="0.1"/>
    <n v="0.09"/>
    <n v="-9999"/>
    <n v="0.13"/>
    <n v="1.0000000000000001E-5"/>
    <n v="0"/>
    <n v="0.04"/>
    <n v="0.08"/>
    <n v="0.12"/>
    <n v="0.03"/>
    <n v="-9999"/>
    <n v="0.03"/>
    <n v="0.22"/>
    <n v="0.14000000000000001"/>
    <x v="371"/>
    <x v="31"/>
    <x v="11"/>
  </r>
  <r>
    <x v="0"/>
    <x v="31"/>
    <n v="0.13"/>
    <n v="0.12"/>
    <n v="0.19"/>
    <n v="0.15"/>
    <n v="7.0000000000000007E-2"/>
    <n v="0.28999999999999998"/>
    <n v="0.11"/>
    <n v="-9999"/>
    <n v="0.51"/>
    <n v="0.11"/>
    <n v="0.5"/>
    <n v="0.02"/>
    <n v="0.31"/>
    <n v="0.17"/>
    <n v="1.0000000000000001E-5"/>
    <n v="-9999"/>
    <n v="0.3"/>
    <n v="0.08"/>
    <n v="0.41"/>
    <x v="372"/>
    <x v="31"/>
    <x v="0"/>
  </r>
  <r>
    <x v="1"/>
    <x v="31"/>
    <n v="0.21"/>
    <n v="0.6"/>
    <n v="0.37"/>
    <n v="0.33"/>
    <n v="0.63"/>
    <n v="0.35"/>
    <n v="0.12"/>
    <n v="-9999"/>
    <n v="0.06"/>
    <n v="0.08"/>
    <n v="-9999"/>
    <n v="0.59"/>
    <n v="0.36"/>
    <n v="0.22"/>
    <n v="0.66"/>
    <n v="-9999"/>
    <n v="0.11"/>
    <n v="0.3"/>
    <n v="0.05"/>
    <x v="373"/>
    <x v="31"/>
    <x v="1"/>
  </r>
  <r>
    <x v="2"/>
    <x v="31"/>
    <n v="0.91"/>
    <n v="1.39"/>
    <n v="2.31"/>
    <n v="3.34"/>
    <n v="1.85"/>
    <n v="2.27"/>
    <n v="1.1599999999999999"/>
    <n v="-9999"/>
    <n v="1.59"/>
    <n v="2.04"/>
    <n v="3.55"/>
    <n v="2.25"/>
    <n v="1.64"/>
    <n v="2.34"/>
    <n v="3.79"/>
    <n v="-9999"/>
    <n v="3.17"/>
    <n v="2.56"/>
    <n v="1.31"/>
    <x v="374"/>
    <x v="31"/>
    <x v="2"/>
  </r>
  <r>
    <x v="3"/>
    <x v="31"/>
    <n v="0"/>
    <n v="0.2"/>
    <n v="1.1599999999999999"/>
    <n v="0.98"/>
    <n v="0.32"/>
    <n v="1.01"/>
    <n v="0.22"/>
    <n v="-9999"/>
    <n v="1.1200000000000001"/>
    <n v="1.63"/>
    <n v="2.33"/>
    <n v="0.72"/>
    <n v="0.1"/>
    <n v="0.96"/>
    <n v="0.78"/>
    <n v="-9999"/>
    <n v="2.83"/>
    <n v="2.42"/>
    <n v="1.0900000000000001"/>
    <x v="375"/>
    <x v="31"/>
    <x v="3"/>
  </r>
  <r>
    <x v="4"/>
    <x v="31"/>
    <n v="1.05"/>
    <n v="1.65"/>
    <n v="4.47"/>
    <n v="4.1900000000000004"/>
    <n v="2.0099999999999998"/>
    <n v="3.76"/>
    <n v="2.5099999999999998"/>
    <n v="-9999"/>
    <n v="4.21"/>
    <n v="3.87"/>
    <n v="5.3"/>
    <n v="3.55"/>
    <n v="0.95"/>
    <n v="3.17"/>
    <n v="2.99"/>
    <n v="-9999"/>
    <n v="6.04"/>
    <n v="3.92"/>
    <n v="2.88"/>
    <x v="376"/>
    <x v="31"/>
    <x v="4"/>
  </r>
  <r>
    <x v="5"/>
    <x v="31"/>
    <n v="2.7"/>
    <n v="3.04"/>
    <n v="1.75"/>
    <n v="1.64"/>
    <n v="2.1800000000000002"/>
    <n v="0.63"/>
    <n v="1.23"/>
    <n v="-9999"/>
    <n v="0.37"/>
    <n v="2.46"/>
    <n v="1.63"/>
    <n v="0.84"/>
    <n v="1.86"/>
    <n v="0.28000000000000003"/>
    <n v="1.02"/>
    <n v="-9999"/>
    <n v="1.23"/>
    <n v="4.2"/>
    <n v="1.49"/>
    <x v="377"/>
    <x v="31"/>
    <x v="5"/>
  </r>
  <r>
    <x v="6"/>
    <x v="31"/>
    <n v="3.36"/>
    <n v="2.09"/>
    <n v="1.97"/>
    <n v="1.84"/>
    <n v="3.36"/>
    <n v="0.9"/>
    <n v="3.68"/>
    <n v="-9999"/>
    <n v="1.98"/>
    <n v="2.08"/>
    <n v="2.27"/>
    <n v="1.81"/>
    <n v="2.88"/>
    <n v="0.95"/>
    <n v="2.66"/>
    <n v="-9999"/>
    <n v="2.99"/>
    <n v="4.53"/>
    <n v="1.38"/>
    <x v="378"/>
    <x v="31"/>
    <x v="6"/>
  </r>
  <r>
    <x v="7"/>
    <x v="31"/>
    <n v="1.8"/>
    <n v="2.42"/>
    <n v="1.2"/>
    <n v="1.7"/>
    <n v="3.66"/>
    <n v="1.1599999999999999"/>
    <n v="3.41"/>
    <n v="-9999"/>
    <n v="1.5"/>
    <n v="1.29"/>
    <n v="2.74"/>
    <n v="1.1299999999999999"/>
    <n v="2.48"/>
    <n v="0.73"/>
    <n v="1.89"/>
    <n v="-9999"/>
    <n v="2.0299999999999998"/>
    <n v="0.87"/>
    <n v="1.82"/>
    <x v="379"/>
    <x v="31"/>
    <x v="7"/>
  </r>
  <r>
    <x v="8"/>
    <x v="31"/>
    <n v="2.14"/>
    <n v="1.17"/>
    <n v="1.45"/>
    <n v="0.09"/>
    <n v="0.86"/>
    <n v="0.35"/>
    <n v="1.17"/>
    <n v="-9999"/>
    <n v="1.22"/>
    <n v="7.0000000000000007E-2"/>
    <n v="-9999"/>
    <n v="0.57999999999999996"/>
    <n v="2.2999999999999998"/>
    <n v="0.87"/>
    <n v="0.81"/>
    <n v="-9999"/>
    <n v="0.2"/>
    <n v="0.22"/>
    <n v="0.45"/>
    <x v="380"/>
    <x v="31"/>
    <x v="8"/>
  </r>
  <r>
    <x v="9"/>
    <x v="31"/>
    <n v="1.25"/>
    <n v="1.22"/>
    <n v="1.28"/>
    <n v="0.77"/>
    <n v="1.33"/>
    <n v="0.79"/>
    <n v="0.95"/>
    <n v="-9999"/>
    <n v="0.75"/>
    <n v="1.01"/>
    <n v="-9999"/>
    <n v="1.51"/>
    <n v="0.98"/>
    <n v="0.28000000000000003"/>
    <n v="1.55"/>
    <n v="-9999"/>
    <n v="1.1299999999999999"/>
    <n v="1.01"/>
    <n v="0.86"/>
    <x v="381"/>
    <x v="31"/>
    <x v="9"/>
  </r>
  <r>
    <x v="10"/>
    <x v="31"/>
    <n v="7.0000000000000007E-2"/>
    <n v="0.28999999999999998"/>
    <n v="0.21"/>
    <n v="0.11"/>
    <n v="-9999"/>
    <n v="0.42"/>
    <n v="0.36"/>
    <n v="-9999"/>
    <n v="0.1"/>
    <n v="1.0000000000000001E-5"/>
    <n v="-9999"/>
    <n v="0.49"/>
    <n v="0.21"/>
    <n v="0.1"/>
    <n v="0.4"/>
    <n v="-9999"/>
    <n v="0.93"/>
    <n v="0.13"/>
    <n v="0.01"/>
    <x v="382"/>
    <x v="32"/>
    <x v="10"/>
  </r>
  <r>
    <x v="11"/>
    <x v="31"/>
    <n v="0.53"/>
    <n v="0.94"/>
    <n v="0.55000000000000004"/>
    <n v="0.28999999999999998"/>
    <n v="0.63"/>
    <n v="0.66"/>
    <n v="0.2"/>
    <n v="-9999"/>
    <n v="0.65"/>
    <n v="1.0000000000000001E-5"/>
    <n v="-9999"/>
    <n v="0.85"/>
    <n v="0.61"/>
    <n v="0.66"/>
    <n v="0.91"/>
    <n v="-9999"/>
    <n v="0.21"/>
    <n v="0.04"/>
    <n v="0.69"/>
    <x v="383"/>
    <x v="32"/>
    <x v="11"/>
  </r>
  <r>
    <x v="0"/>
    <x v="32"/>
    <n v="0.28999999999999998"/>
    <n v="0.41"/>
    <n v="0.02"/>
    <n v="0.31"/>
    <n v="0.36"/>
    <n v="0.32"/>
    <n v="0.36"/>
    <n v="-9999"/>
    <n v="0.25"/>
    <n v="0.09"/>
    <n v="-9999"/>
    <n v="0.3"/>
    <n v="0.16"/>
    <n v="0.09"/>
    <n v="0.21"/>
    <n v="-9999"/>
    <n v="0.25"/>
    <n v="0.16"/>
    <n v="0.13"/>
    <x v="384"/>
    <x v="32"/>
    <x v="0"/>
  </r>
  <r>
    <x v="1"/>
    <x v="32"/>
    <n v="0.05"/>
    <n v="0.23"/>
    <n v="0.28999999999999998"/>
    <n v="0.17"/>
    <n v="0.22"/>
    <n v="0.09"/>
    <n v="0.25"/>
    <n v="-9999"/>
    <n v="0.05"/>
    <n v="0.01"/>
    <n v="-9999"/>
    <n v="0.32"/>
    <n v="0.11"/>
    <n v="0.15"/>
    <n v="0.52"/>
    <n v="-9999"/>
    <n v="0.16"/>
    <n v="0.2"/>
    <n v="0.24"/>
    <x v="385"/>
    <x v="32"/>
    <x v="1"/>
  </r>
  <r>
    <x v="2"/>
    <x v="32"/>
    <n v="0.4"/>
    <n v="0.26"/>
    <n v="0.61"/>
    <n v="0.13"/>
    <n v="0.44"/>
    <n v="0.18"/>
    <n v="0.66"/>
    <n v="-9999"/>
    <n v="0.64"/>
    <n v="0.21"/>
    <n v="-9999"/>
    <n v="0.54"/>
    <n v="0.56999999999999995"/>
    <n v="0.31"/>
    <n v="0.86"/>
    <n v="-9999"/>
    <n v="1.42"/>
    <n v="0.93"/>
    <n v="0.7"/>
    <x v="386"/>
    <x v="32"/>
    <x v="2"/>
  </r>
  <r>
    <x v="3"/>
    <x v="32"/>
    <n v="0.16"/>
    <n v="0.45"/>
    <n v="0.33"/>
    <n v="0.32"/>
    <n v="0.39"/>
    <n v="0.34"/>
    <n v="0.45"/>
    <n v="-9999"/>
    <n v="0.38"/>
    <n v="0.51"/>
    <n v="-9999"/>
    <n v="0.56000000000000005"/>
    <n v="0.2"/>
    <n v="0.1"/>
    <n v="0.53"/>
    <n v="-9999"/>
    <n v="0.73"/>
    <n v="0.54"/>
    <n v="0.14000000000000001"/>
    <x v="387"/>
    <x v="32"/>
    <x v="3"/>
  </r>
  <r>
    <x v="4"/>
    <x v="32"/>
    <n v="1.93"/>
    <n v="3.04"/>
    <n v="4.6500000000000004"/>
    <n v="4.07"/>
    <n v="3.56"/>
    <n v="3.48"/>
    <n v="5.43"/>
    <n v="-9999"/>
    <n v="4.9800000000000004"/>
    <n v="2.88"/>
    <n v="-9999"/>
    <n v="3.77"/>
    <n v="2.3199999999999998"/>
    <n v="3.62"/>
    <n v="3.94"/>
    <n v="-9999"/>
    <n v="3.6"/>
    <n v="2.95"/>
    <n v="3.71"/>
    <x v="388"/>
    <x v="32"/>
    <x v="4"/>
  </r>
  <r>
    <x v="5"/>
    <x v="32"/>
    <n v="1.56"/>
    <n v="2.16"/>
    <n v="1.71"/>
    <n v="2.95"/>
    <n v="4.43"/>
    <n v="2.2599999999999998"/>
    <n v="2.2200000000000002"/>
    <n v="-9999"/>
    <n v="4.28"/>
    <n v="3.44"/>
    <n v="-9999"/>
    <n v="2.06"/>
    <n v="2.27"/>
    <n v="2.38"/>
    <n v="2.2400000000000002"/>
    <n v="-9999"/>
    <n v="-9999"/>
    <n v="5.17"/>
    <n v="2.42"/>
    <x v="389"/>
    <x v="32"/>
    <x v="5"/>
  </r>
  <r>
    <x v="6"/>
    <x v="32"/>
    <n v="2.52"/>
    <n v="2.63"/>
    <n v="3.45"/>
    <n v="1.17"/>
    <n v="3.09"/>
    <n v="0.92"/>
    <n v="2.2200000000000002"/>
    <n v="-9999"/>
    <n v="4.8600000000000003"/>
    <n v="2.4"/>
    <n v="-9999"/>
    <n v="1.06"/>
    <n v="2.09"/>
    <n v="1.58"/>
    <n v="2.2400000000000002"/>
    <n v="-9999"/>
    <n v="3.45"/>
    <n v="2.36"/>
    <n v="6.14"/>
    <x v="390"/>
    <x v="32"/>
    <x v="6"/>
  </r>
  <r>
    <x v="7"/>
    <x v="32"/>
    <n v="2.79"/>
    <n v="2.8"/>
    <n v="2.72"/>
    <n v="2.2000000000000002"/>
    <n v="4.47"/>
    <n v="1.1599999999999999"/>
    <n v="1.59"/>
    <n v="-9999"/>
    <n v="0.45"/>
    <n v="0.91"/>
    <n v="-9999"/>
    <n v="3.44"/>
    <n v="1.95"/>
    <n v="1.22"/>
    <n v="2.62"/>
    <n v="-9999"/>
    <n v="2.36"/>
    <n v="3.97"/>
    <n v="0.79"/>
    <x v="391"/>
    <x v="32"/>
    <x v="7"/>
  </r>
  <r>
    <x v="8"/>
    <x v="32"/>
    <n v="2.87"/>
    <n v="2.14"/>
    <n v="4.3600000000000003"/>
    <n v="1.9"/>
    <n v="2.92"/>
    <n v="1.38"/>
    <n v="2.62"/>
    <n v="-9999"/>
    <n v="3.51"/>
    <n v="1.68"/>
    <n v="-9999"/>
    <n v="2.38"/>
    <n v="2.35"/>
    <n v="2.5299999999999998"/>
    <n v="3.02"/>
    <n v="-9999"/>
    <n v="1.37"/>
    <n v="0.99"/>
    <n v="4.38"/>
    <x v="392"/>
    <x v="32"/>
    <x v="8"/>
  </r>
  <r>
    <x v="9"/>
    <x v="32"/>
    <n v="0.21"/>
    <n v="1.2"/>
    <n v="1.43"/>
    <n v="0.78"/>
    <n v="0.99"/>
    <n v="1.51"/>
    <n v="0.56999999999999995"/>
    <n v="-9999"/>
    <n v="0.74"/>
    <n v="0.67"/>
    <n v="-9999"/>
    <n v="1.26"/>
    <n v="0.83"/>
    <n v="0.81"/>
    <n v="1.85"/>
    <n v="-9999"/>
    <n v="0.19"/>
    <n v="0.05"/>
    <n v="0.49"/>
    <x v="393"/>
    <x v="32"/>
    <x v="9"/>
  </r>
  <r>
    <x v="10"/>
    <x v="32"/>
    <n v="0.24"/>
    <n v="0.25"/>
    <n v="-9999"/>
    <n v="0.89"/>
    <n v="0.21"/>
    <n v="0.47"/>
    <n v="0.26"/>
    <n v="-9999"/>
    <n v="0.48"/>
    <n v="0.84"/>
    <n v="-9999"/>
    <n v="0.38"/>
    <n v="0.12"/>
    <n v="0.39"/>
    <n v="0.76"/>
    <n v="-9999"/>
    <n v="1.07"/>
    <n v="0.71"/>
    <n v="0.41"/>
    <x v="394"/>
    <x v="33"/>
    <x v="10"/>
  </r>
  <r>
    <x v="11"/>
    <x v="32"/>
    <n v="0.32"/>
    <n v="1.65"/>
    <n v="1.52"/>
    <n v="1.3"/>
    <n v="2.5299999999999998"/>
    <n v="2.34"/>
    <n v="0.57999999999999996"/>
    <n v="-9999"/>
    <n v="0.41"/>
    <n v="0.66"/>
    <n v="-9999"/>
    <n v="1.05"/>
    <n v="0.77"/>
    <n v="1.57"/>
    <n v="1.38"/>
    <n v="-9999"/>
    <n v="1.1299999999999999"/>
    <n v="0.53"/>
    <n v="0.92"/>
    <x v="395"/>
    <x v="33"/>
    <x v="11"/>
  </r>
  <r>
    <x v="0"/>
    <x v="33"/>
    <n v="0.19"/>
    <n v="0.19"/>
    <n v="7.0000000000000007E-2"/>
    <n v="1.0000000000000001E-5"/>
    <n v="0.11"/>
    <n v="0.15"/>
    <n v="0.02"/>
    <n v="-9999"/>
    <n v="0.01"/>
    <n v="1.0000000000000001E-5"/>
    <n v="-9999"/>
    <n v="0.19"/>
    <n v="0.22"/>
    <n v="0.01"/>
    <n v="1.0000000000000001E-5"/>
    <n v="-9999"/>
    <n v="0.05"/>
    <n v="0"/>
    <n v="1.0000000000000001E-5"/>
    <x v="396"/>
    <x v="33"/>
    <x v="0"/>
  </r>
  <r>
    <x v="1"/>
    <x v="33"/>
    <n v="0.06"/>
    <n v="0.56999999999999995"/>
    <n v="0.23"/>
    <n v="0.21"/>
    <n v="0.69"/>
    <n v="7.0000000000000007E-2"/>
    <n v="0.05"/>
    <n v="-9999"/>
    <n v="0.04"/>
    <n v="0.09"/>
    <n v="-9999"/>
    <n v="0.17"/>
    <n v="0.23"/>
    <n v="0.11"/>
    <n v="0.24"/>
    <n v="-9999"/>
    <n v="0.06"/>
    <n v="0.01"/>
    <n v="0.13"/>
    <x v="397"/>
    <x v="33"/>
    <x v="1"/>
  </r>
  <r>
    <x v="2"/>
    <x v="33"/>
    <n v="0.91"/>
    <n v="2.76"/>
    <n v="4.5999999999999996"/>
    <n v="3.02"/>
    <n v="3.56"/>
    <n v="4.5599999999999996"/>
    <n v="3.34"/>
    <n v="-9999"/>
    <n v="2.89"/>
    <n v="2.4300000000000002"/>
    <n v="-9999"/>
    <n v="5.64"/>
    <n v="1.32"/>
    <n v="4.6900000000000004"/>
    <n v="5.31"/>
    <n v="-9999"/>
    <n v="3.64"/>
    <n v="2.21"/>
    <n v="4.21"/>
    <x v="398"/>
    <x v="33"/>
    <x v="2"/>
  </r>
  <r>
    <x v="3"/>
    <x v="33"/>
    <n v="0.77"/>
    <n v="1.08"/>
    <n v="2.88"/>
    <n v="2.14"/>
    <n v="1.29"/>
    <n v="2.1"/>
    <n v="1.96"/>
    <n v="-9999"/>
    <n v="4.0999999999999996"/>
    <n v="3.4"/>
    <n v="2.63"/>
    <n v="2.2999999999999998"/>
    <n v="0.41"/>
    <n v="1.33"/>
    <n v="1.85"/>
    <n v="-9999"/>
    <n v="1.56"/>
    <n v="1.62"/>
    <n v="2.34"/>
    <x v="399"/>
    <x v="33"/>
    <x v="3"/>
  </r>
  <r>
    <x v="4"/>
    <x v="33"/>
    <n v="0.76"/>
    <n v="2.57"/>
    <n v="5.54"/>
    <n v="3.08"/>
    <n v="2.5499999999999998"/>
    <n v="3.62"/>
    <n v="2.9"/>
    <n v="-9999"/>
    <n v="3.21"/>
    <n v="3.08"/>
    <n v="2.4"/>
    <n v="3.6"/>
    <n v="2.16"/>
    <n v="4.9400000000000004"/>
    <n v="4.78"/>
    <n v="-9999"/>
    <n v="2.5"/>
    <n v="1.21"/>
    <n v="4.41"/>
    <x v="400"/>
    <x v="33"/>
    <x v="4"/>
  </r>
  <r>
    <x v="5"/>
    <x v="33"/>
    <n v="1.39"/>
    <n v="2.06"/>
    <n v="2.5499999999999998"/>
    <n v="2.7"/>
    <n v="2.87"/>
    <n v="2.65"/>
    <n v="2.39"/>
    <n v="-9999"/>
    <n v="3.52"/>
    <n v="3.64"/>
    <n v="2.2799999999999998"/>
    <n v="3.82"/>
    <n v="1.66"/>
    <n v="2.68"/>
    <n v="3.81"/>
    <n v="-9999"/>
    <n v="5.82"/>
    <n v="5.56"/>
    <n v="2.1"/>
    <x v="401"/>
    <x v="33"/>
    <x v="5"/>
  </r>
  <r>
    <x v="6"/>
    <x v="33"/>
    <n v="1.22"/>
    <n v="3"/>
    <n v="2.84"/>
    <n v="2.11"/>
    <n v="2.11"/>
    <n v="1.75"/>
    <n v="1.26"/>
    <n v="-9999"/>
    <n v="1.57"/>
    <n v="0.33"/>
    <n v="2.06"/>
    <n v="2.21"/>
    <n v="2.4700000000000002"/>
    <n v="2.52"/>
    <n v="4.92"/>
    <n v="-9999"/>
    <n v="2.2000000000000002"/>
    <n v="2.48"/>
    <n v="1.34"/>
    <x v="402"/>
    <x v="33"/>
    <x v="6"/>
  </r>
  <r>
    <x v="7"/>
    <x v="33"/>
    <n v="4.37"/>
    <n v="3.91"/>
    <n v="0.78"/>
    <n v="3.35"/>
    <n v="2.23"/>
    <n v="1.51"/>
    <n v="2.96"/>
    <n v="-9999"/>
    <n v="1.02"/>
    <n v="1.33"/>
    <n v="2.14"/>
    <n v="1.48"/>
    <n v="4.63"/>
    <n v="1.25"/>
    <n v="2.4300000000000002"/>
    <n v="-9999"/>
    <n v="1.29"/>
    <n v="2.0299999999999998"/>
    <n v="0.96"/>
    <x v="403"/>
    <x v="33"/>
    <x v="7"/>
  </r>
  <r>
    <x v="8"/>
    <x v="33"/>
    <n v="0.35"/>
    <n v="0.26"/>
    <n v="0.38"/>
    <n v="0.06"/>
    <n v="0.31"/>
    <n v="0.13"/>
    <n v="0.35"/>
    <n v="-9999"/>
    <n v="0.28000000000000003"/>
    <n v="0.26"/>
    <n v="1E-3"/>
    <n v="0.22"/>
    <n v="0.31"/>
    <n v="0.3"/>
    <n v="0.28999999999999998"/>
    <n v="-9999"/>
    <n v="0.03"/>
    <n v="0.85"/>
    <n v="0.75"/>
    <x v="404"/>
    <x v="33"/>
    <x v="8"/>
  </r>
  <r>
    <x v="9"/>
    <x v="33"/>
    <n v="0.01"/>
    <n v="1.0000000000000001E-5"/>
    <n v="0.3"/>
    <n v="0.18"/>
    <n v="0.04"/>
    <n v="0.39"/>
    <n v="0.09"/>
    <n v="-9999"/>
    <n v="0.17"/>
    <n v="0.42"/>
    <n v="0.35"/>
    <n v="0.08"/>
    <n v="0.05"/>
    <n v="0.05"/>
    <n v="0.11"/>
    <n v="-9999"/>
    <n v="0.61"/>
    <n v="0.42"/>
    <n v="0.19"/>
    <x v="405"/>
    <x v="33"/>
    <x v="9"/>
  </r>
  <r>
    <x v="10"/>
    <x v="33"/>
    <n v="0.73"/>
    <n v="2.0299999999999998"/>
    <n v="3.46"/>
    <n v="1.75"/>
    <n v="2.48"/>
    <n v="2.63"/>
    <n v="1.1000000000000001"/>
    <n v="-9999"/>
    <n v="2.13"/>
    <n v="0.16"/>
    <n v="1.78"/>
    <n v="3.24"/>
    <n v="1.57"/>
    <n v="2.46"/>
    <n v="3.34"/>
    <n v="-9999"/>
    <n v="2.16"/>
    <n v="0.91"/>
    <n v="1.58"/>
    <x v="406"/>
    <x v="34"/>
    <x v="10"/>
  </r>
  <r>
    <x v="11"/>
    <x v="33"/>
    <n v="0.24"/>
    <n v="0.65"/>
    <n v="0.88"/>
    <n v="0.48"/>
    <n v="0.62"/>
    <n v="0.63"/>
    <n v="0.65"/>
    <n v="-9999"/>
    <n v="0.51"/>
    <n v="-9999"/>
    <n v="0.1"/>
    <n v="0.87"/>
    <n v="0.8"/>
    <n v="0.56999999999999995"/>
    <n v="0.84"/>
    <n v="-9999"/>
    <n v="0.4"/>
    <n v="0.15"/>
    <n v="0.74"/>
    <x v="407"/>
    <x v="34"/>
    <x v="11"/>
  </r>
  <r>
    <x v="0"/>
    <x v="34"/>
    <n v="0.21"/>
    <n v="0.16"/>
    <n v="0.55000000000000004"/>
    <n v="0.25"/>
    <n v="0.22"/>
    <n v="0.18"/>
    <n v="0.31"/>
    <n v="-9999"/>
    <n v="0.56000000000000005"/>
    <n v="0.26"/>
    <n v="0.15"/>
    <n v="0.28000000000000003"/>
    <n v="0.21"/>
    <n v="0.54"/>
    <n v="0.39"/>
    <n v="-9999"/>
    <n v="1.39"/>
    <n v="0.21"/>
    <n v="0.63"/>
    <x v="408"/>
    <x v="34"/>
    <x v="0"/>
  </r>
  <r>
    <x v="1"/>
    <x v="34"/>
    <n v="0.16"/>
    <n v="0.66"/>
    <n v="0.8"/>
    <n v="0.91"/>
    <n v="0.93"/>
    <n v="0.81"/>
    <n v="0.32"/>
    <n v="-9999"/>
    <n v="0.39"/>
    <n v="0.04"/>
    <n v="1.05"/>
    <n v="1.18"/>
    <n v="1.08"/>
    <n v="0.31"/>
    <n v="1.72"/>
    <n v="-9999"/>
    <n v="1.58"/>
    <n v="0.08"/>
    <n v="0.13"/>
    <x v="409"/>
    <x v="34"/>
    <x v="1"/>
  </r>
  <r>
    <x v="2"/>
    <x v="34"/>
    <n v="0.84"/>
    <n v="1.79"/>
    <n v="2.66"/>
    <n v="1.0900000000000001"/>
    <n v="1.98"/>
    <n v="1.19"/>
    <n v="0.98"/>
    <n v="-9999"/>
    <n v="1.46"/>
    <n v="1.31"/>
    <n v="0.05"/>
    <n v="2.17"/>
    <n v="1.05"/>
    <n v="1.38"/>
    <n v="2.38"/>
    <n v="-9999"/>
    <n v="0.67"/>
    <n v="3.52"/>
    <n v="1.73"/>
    <x v="410"/>
    <x v="34"/>
    <x v="2"/>
  </r>
  <r>
    <x v="3"/>
    <x v="34"/>
    <n v="0.75"/>
    <n v="1.74"/>
    <n v="2.29"/>
    <n v="3.54"/>
    <n v="2.0699999999999998"/>
    <n v="2.42"/>
    <n v="2.2200000000000002"/>
    <n v="-9999"/>
    <n v="3.4"/>
    <n v="1.41"/>
    <n v="3.25"/>
    <n v="2.61"/>
    <n v="2.34"/>
    <n v="1.83"/>
    <n v="3.46"/>
    <n v="-9999"/>
    <n v="3.63"/>
    <n v="1.66"/>
    <n v="3.49"/>
    <x v="411"/>
    <x v="34"/>
    <x v="3"/>
  </r>
  <r>
    <x v="4"/>
    <x v="34"/>
    <n v="0.23"/>
    <n v="0.2"/>
    <n v="0.45"/>
    <n v="1.58"/>
    <n v="0.2"/>
    <n v="0.65"/>
    <n v="0.62"/>
    <n v="-9999"/>
    <n v="1.84"/>
    <n v="1.43"/>
    <n v="1.29"/>
    <n v="0.82"/>
    <n v="0.41"/>
    <n v="0.53"/>
    <n v="0.48"/>
    <n v="-9999"/>
    <n v="1.22"/>
    <n v="1.99"/>
    <n v="0.41"/>
    <x v="412"/>
    <x v="34"/>
    <x v="4"/>
  </r>
  <r>
    <x v="5"/>
    <x v="34"/>
    <n v="1.66"/>
    <n v="1.25"/>
    <n v="1.85"/>
    <n v="0.92"/>
    <n v="1.2"/>
    <n v="1.26"/>
    <n v="2.4500000000000002"/>
    <n v="-9999"/>
    <n v="2.23"/>
    <n v="2.42"/>
    <n v="1.39"/>
    <n v="0.79"/>
    <n v="1.23"/>
    <n v="1.46"/>
    <n v="1.02"/>
    <n v="-9999"/>
    <n v="1.31"/>
    <n v="1.87"/>
    <n v="2.4900000000000002"/>
    <x v="413"/>
    <x v="34"/>
    <x v="5"/>
  </r>
  <r>
    <x v="6"/>
    <x v="34"/>
    <n v="4.0999999999999996"/>
    <n v="4.13"/>
    <n v="1.67"/>
    <n v="1.37"/>
    <n v="5.0599999999999996"/>
    <n v="2.11"/>
    <n v="3.29"/>
    <n v="-9999"/>
    <n v="1.96"/>
    <n v="0.97"/>
    <n v="1.8"/>
    <n v="2.5299999999999998"/>
    <n v="3.34"/>
    <n v="2.09"/>
    <n v="4.7300000000000004"/>
    <n v="-9999"/>
    <n v="1.5"/>
    <n v="1"/>
    <n v="2.02"/>
    <x v="414"/>
    <x v="34"/>
    <x v="6"/>
  </r>
  <r>
    <x v="7"/>
    <x v="34"/>
    <n v="3.5"/>
    <n v="8.7100000000000009"/>
    <n v="2.57"/>
    <n v="4.17"/>
    <n v="4.8600000000000003"/>
    <n v="3.2"/>
    <n v="2.92"/>
    <n v="-9999"/>
    <n v="0.56999999999999995"/>
    <n v="2.0099999999999998"/>
    <n v="0.65"/>
    <n v="4.8600000000000003"/>
    <n v="7.26"/>
    <n v="1.49"/>
    <n v="6.95"/>
    <n v="-9999"/>
    <n v="0.47"/>
    <n v="1.39"/>
    <n v="1.35"/>
    <x v="415"/>
    <x v="34"/>
    <x v="7"/>
  </r>
  <r>
    <x v="8"/>
    <x v="34"/>
    <n v="0.5"/>
    <n v="0.59"/>
    <n v="1.01"/>
    <n v="0.46"/>
    <n v="0.53"/>
    <n v="0.47"/>
    <n v="1.06"/>
    <n v="-9999"/>
    <n v="0.8"/>
    <n v="0.77"/>
    <n v="0.4"/>
    <n v="0.91"/>
    <n v="0.42"/>
    <n v="0.32"/>
    <n v="0.82"/>
    <n v="-9999"/>
    <n v="0.65"/>
    <n v="0.44"/>
    <n v="0.86"/>
    <x v="416"/>
    <x v="34"/>
    <x v="8"/>
  </r>
  <r>
    <x v="9"/>
    <x v="34"/>
    <n v="1.68"/>
    <n v="3.95"/>
    <n v="4.25"/>
    <n v="3.73"/>
    <n v="3.84"/>
    <n v="3.47"/>
    <n v="2.87"/>
    <n v="-9999"/>
    <n v="2.5299999999999998"/>
    <n v="2.52"/>
    <n v="2.2599999999999998"/>
    <n v="5.98"/>
    <n v="3.02"/>
    <n v="2.79"/>
    <n v="5.12"/>
    <n v="-9999"/>
    <n v="2.12"/>
    <n v="2.27"/>
    <n v="2.96"/>
    <x v="417"/>
    <x v="34"/>
    <x v="9"/>
  </r>
  <r>
    <x v="10"/>
    <x v="34"/>
    <n v="0.01"/>
    <n v="0.01"/>
    <n v="0.01"/>
    <n v="0.2"/>
    <n v="0.14000000000000001"/>
    <n v="0.27"/>
    <n v="0.03"/>
    <n v="-9999"/>
    <n v="0.02"/>
    <n v="1.0000000000000001E-5"/>
    <n v="1E-3"/>
    <n v="0.54"/>
    <n v="0.02"/>
    <n v="0.11"/>
    <n v="0.53"/>
    <n v="-9999"/>
    <n v="0.04"/>
    <n v="0.09"/>
    <n v="0"/>
    <x v="418"/>
    <x v="35"/>
    <x v="10"/>
  </r>
  <r>
    <x v="11"/>
    <x v="34"/>
    <n v="0.23"/>
    <n v="0.17"/>
    <n v="0.43"/>
    <n v="0.31"/>
    <n v="0.33"/>
    <n v="0.46"/>
    <n v="0.4"/>
    <n v="-9999"/>
    <n v="0.27"/>
    <n v="0.21"/>
    <n v="0.4"/>
    <n v="0.34"/>
    <n v="0.21"/>
    <n v="0.33"/>
    <n v="0.38"/>
    <n v="-9999"/>
    <n v="0.84"/>
    <n v="-9999"/>
    <n v="0.38"/>
    <x v="419"/>
    <x v="35"/>
    <x v="11"/>
  </r>
  <r>
    <x v="0"/>
    <x v="35"/>
    <n v="0.21"/>
    <n v="0.27"/>
    <n v="0.99"/>
    <n v="0.56999999999999995"/>
    <n v="0.25"/>
    <n v="0.68"/>
    <n v="0.33"/>
    <n v="-9999"/>
    <n v="0.8"/>
    <n v="0.19"/>
    <n v="0.12"/>
    <n v="0.52"/>
    <n v="0.23"/>
    <n v="0.59"/>
    <n v="0.36"/>
    <n v="-9999"/>
    <n v="0.49"/>
    <n v="0.46"/>
    <n v="0.84"/>
    <x v="420"/>
    <x v="35"/>
    <x v="0"/>
  </r>
  <r>
    <x v="1"/>
    <x v="35"/>
    <n v="0.42"/>
    <n v="0.8"/>
    <n v="0.89"/>
    <n v="0.49"/>
    <n v="0.96"/>
    <n v="0.59"/>
    <n v="0.44"/>
    <n v="-9999"/>
    <n v="0.25"/>
    <n v="0.16"/>
    <n v="0.1"/>
    <n v="0.87"/>
    <n v="0.66"/>
    <n v="0.37"/>
    <n v="0.87"/>
    <n v="-9999"/>
    <n v="0.26"/>
    <n v="1.0000000000000001E-5"/>
    <n v="0.46"/>
    <x v="421"/>
    <x v="35"/>
    <x v="1"/>
  </r>
  <r>
    <x v="2"/>
    <x v="35"/>
    <n v="0.96"/>
    <n v="1.02"/>
    <n v="1.43"/>
    <n v="0.54"/>
    <n v="0.88"/>
    <n v="0.69"/>
    <n v="0.37"/>
    <n v="-9999"/>
    <n v="0.35"/>
    <n v="0"/>
    <n v="0.17"/>
    <n v="1.06"/>
    <n v="2.27"/>
    <n v="0.89"/>
    <n v="1.1399999999999999"/>
    <n v="-9999"/>
    <n v="0.38"/>
    <n v="0.38"/>
    <n v="0.6"/>
    <x v="422"/>
    <x v="35"/>
    <x v="2"/>
  </r>
  <r>
    <x v="3"/>
    <x v="35"/>
    <n v="0.66"/>
    <n v="1.83"/>
    <n v="1.82"/>
    <n v="1.43"/>
    <n v="1.76"/>
    <n v="2.61"/>
    <n v="0.56000000000000005"/>
    <n v="-9999"/>
    <n v="2.11"/>
    <n v="2.1800000000000002"/>
    <n v="2.1800000000000002"/>
    <n v="2.7"/>
    <n v="1.29"/>
    <n v="2.13"/>
    <n v="2.73"/>
    <n v="-9999"/>
    <n v="2.15"/>
    <n v="-9999"/>
    <n v="1.53"/>
    <x v="423"/>
    <x v="35"/>
    <x v="3"/>
  </r>
  <r>
    <x v="4"/>
    <x v="35"/>
    <n v="0.78"/>
    <n v="1.36"/>
    <n v="1.37"/>
    <n v="2.65"/>
    <n v="1.7"/>
    <n v="1.33"/>
    <n v="1"/>
    <n v="-9999"/>
    <n v="0.97"/>
    <n v="2.48"/>
    <n v="2.2200000000000002"/>
    <n v="1.56"/>
    <n v="2.85"/>
    <n v="0.8"/>
    <n v="2.33"/>
    <n v="-9999"/>
    <n v="2.66"/>
    <n v="3.2"/>
    <n v="2.2400000000000002"/>
    <x v="424"/>
    <x v="35"/>
    <x v="4"/>
  </r>
  <r>
    <x v="5"/>
    <x v="35"/>
    <n v="0.13"/>
    <n v="1.39"/>
    <n v="1.91"/>
    <n v="1.69"/>
    <n v="1.0900000000000001"/>
    <n v="1.46"/>
    <n v="2"/>
    <n v="-9999"/>
    <n v="2.77"/>
    <n v="1.57"/>
    <n v="1.19"/>
    <n v="1.54"/>
    <n v="0.78"/>
    <n v="1.5"/>
    <n v="1.19"/>
    <n v="-9999"/>
    <n v="0.48"/>
    <n v="3.62"/>
    <n v="1.76"/>
    <x v="425"/>
    <x v="35"/>
    <x v="5"/>
  </r>
  <r>
    <x v="6"/>
    <x v="35"/>
    <n v="3.73"/>
    <n v="4.03"/>
    <n v="1.99"/>
    <n v="5.17"/>
    <n v="3.81"/>
    <n v="3.71"/>
    <n v="2.23"/>
    <n v="-9999"/>
    <n v="3.71"/>
    <n v="4.0199999999999996"/>
    <n v="3.67"/>
    <n v="2.37"/>
    <n v="3.08"/>
    <n v="1.62"/>
    <n v="2.9"/>
    <n v="-9999"/>
    <n v="4.47"/>
    <n v="3.76"/>
    <n v="2.06"/>
    <x v="426"/>
    <x v="35"/>
    <x v="6"/>
  </r>
  <r>
    <x v="7"/>
    <x v="35"/>
    <n v="0.04"/>
    <n v="0.36"/>
    <n v="0.03"/>
    <n v="0.52"/>
    <n v="1.61"/>
    <n v="0.28000000000000003"/>
    <n v="0.65"/>
    <n v="-9999"/>
    <n v="0.24"/>
    <n v="0.02"/>
    <n v="-9999"/>
    <n v="0.62"/>
    <n v="0.62"/>
    <n v="0.04"/>
    <n v="0.89"/>
    <n v="-9999"/>
    <n v="0.92"/>
    <n v="0.56999999999999995"/>
    <n v="0.33"/>
    <x v="427"/>
    <x v="35"/>
    <x v="7"/>
  </r>
  <r>
    <x v="8"/>
    <x v="35"/>
    <n v="1.35"/>
    <n v="1.28"/>
    <n v="2.86"/>
    <n v="2.95"/>
    <n v="2.39"/>
    <n v="2.33"/>
    <n v="-9999"/>
    <n v="-9999"/>
    <n v="1.37"/>
    <n v="1.08"/>
    <n v="3.08"/>
    <n v="2.87"/>
    <n v="2.06"/>
    <n v="1.4"/>
    <n v="3.01"/>
    <n v="-9999"/>
    <n v="2.4500000000000002"/>
    <n v="1.55"/>
    <n v="1.76"/>
    <x v="428"/>
    <x v="35"/>
    <x v="8"/>
  </r>
  <r>
    <x v="9"/>
    <x v="35"/>
    <n v="0.73"/>
    <n v="1.04"/>
    <n v="1.07"/>
    <n v="0.28999999999999998"/>
    <n v="0.65"/>
    <n v="0.77"/>
    <n v="0.96"/>
    <n v="-9999"/>
    <n v="1.17"/>
    <n v="0.41"/>
    <n v="-9999"/>
    <n v="0.44"/>
    <n v="0.46"/>
    <n v="0.74"/>
    <n v="0.39"/>
    <n v="-9999"/>
    <n v="0.46"/>
    <n v="0.37"/>
    <n v="1"/>
    <x v="429"/>
    <x v="35"/>
    <x v="9"/>
  </r>
  <r>
    <x v="10"/>
    <x v="35"/>
    <n v="0.42"/>
    <n v="1.91"/>
    <n v="1.95"/>
    <n v="0.82"/>
    <n v="0.9"/>
    <n v="1.2"/>
    <n v="1.43"/>
    <n v="-9999"/>
    <n v="1.38"/>
    <n v="1.43"/>
    <n v="0.4"/>
    <n v="1.98"/>
    <n v="1.0900000000000001"/>
    <n v="1.73"/>
    <n v="1.48"/>
    <n v="-9999"/>
    <n v="1.06"/>
    <n v="1.6"/>
    <n v="1.68"/>
    <x v="430"/>
    <x v="36"/>
    <x v="10"/>
  </r>
  <r>
    <x v="11"/>
    <x v="35"/>
    <n v="0.28000000000000003"/>
    <n v="0.59"/>
    <n v="1.1299999999999999"/>
    <n v="0.45"/>
    <n v="0.79"/>
    <n v="0.66"/>
    <n v="-9999"/>
    <n v="-9999"/>
    <n v="1.25"/>
    <n v="0.27"/>
    <n v="0.5"/>
    <n v="0.72"/>
    <n v="0.52"/>
    <n v="1.28"/>
    <n v="0.65"/>
    <n v="-9999"/>
    <n v="1.2"/>
    <n v="0.8"/>
    <n v="0.85"/>
    <x v="431"/>
    <x v="36"/>
    <x v="11"/>
  </r>
  <r>
    <x v="0"/>
    <x v="36"/>
    <n v="0.03"/>
    <n v="0.13"/>
    <n v="0.09"/>
    <n v="0.12"/>
    <n v="0.2"/>
    <n v="0.22"/>
    <n v="0"/>
    <n v="-9999"/>
    <n v="0.16"/>
    <n v="0.06"/>
    <n v="1E-3"/>
    <n v="0.32"/>
    <n v="0.09"/>
    <n v="0.04"/>
    <n v="0.17"/>
    <n v="-9999"/>
    <n v="0.08"/>
    <n v="0.05"/>
    <n v="0"/>
    <x v="432"/>
    <x v="36"/>
    <x v="0"/>
  </r>
  <r>
    <x v="1"/>
    <x v="36"/>
    <n v="0.32"/>
    <n v="0.4"/>
    <n v="1.04"/>
    <n v="0.21"/>
    <n v="0.6"/>
    <n v="0.65"/>
    <n v="1.02"/>
    <n v="-9999"/>
    <n v="0.26"/>
    <n v="0.19"/>
    <n v="0.37"/>
    <n v="0.66"/>
    <n v="7.0000000000000007E-2"/>
    <n v="0.32"/>
    <n v="0.54"/>
    <n v="-9999"/>
    <n v="0.93"/>
    <n v="1.05"/>
    <n v="0.24"/>
    <x v="433"/>
    <x v="36"/>
    <x v="1"/>
  </r>
  <r>
    <x v="2"/>
    <x v="36"/>
    <n v="0.19"/>
    <n v="0.39"/>
    <n v="0.61"/>
    <n v="0.41"/>
    <n v="0.72"/>
    <n v="0.43"/>
    <n v="0.55000000000000004"/>
    <n v="-9999"/>
    <n v="1.04"/>
    <n v="0.03"/>
    <n v="0.16"/>
    <n v="0.8"/>
    <n v="0.36"/>
    <n v="0.73"/>
    <n v="0.48"/>
    <n v="-9999"/>
    <n v="0.6"/>
    <n v="0.5"/>
    <n v="0.65"/>
    <x v="434"/>
    <x v="36"/>
    <x v="2"/>
  </r>
  <r>
    <x v="3"/>
    <x v="36"/>
    <n v="0.26"/>
    <n v="1.61"/>
    <n v="4.88"/>
    <n v="2.46"/>
    <n v="2"/>
    <n v="2.59"/>
    <n v="0.49"/>
    <n v="-9999"/>
    <n v="2.0299999999999998"/>
    <n v="1.8"/>
    <n v="3.44"/>
    <n v="3.39"/>
    <n v="0.8"/>
    <n v="3.61"/>
    <n v="-9999"/>
    <n v="-9999"/>
    <n v="3.85"/>
    <n v="3.41"/>
    <n v="2.71"/>
    <x v="435"/>
    <x v="36"/>
    <x v="3"/>
  </r>
  <r>
    <x v="4"/>
    <x v="36"/>
    <n v="1.06"/>
    <n v="1.4"/>
    <n v="2.62"/>
    <n v="1.7"/>
    <n v="0.77"/>
    <n v="1.3"/>
    <n v="2.11"/>
    <n v="-9999"/>
    <n v="1.45"/>
    <n v="2.48"/>
    <n v="2.04"/>
    <n v="2.7"/>
    <n v="1"/>
    <n v="1.94"/>
    <n v="2.29"/>
    <n v="-9999"/>
    <n v="2.73"/>
    <n v="2.94"/>
    <n v="2.66"/>
    <x v="436"/>
    <x v="36"/>
    <x v="4"/>
  </r>
  <r>
    <x v="5"/>
    <x v="36"/>
    <n v="1.31"/>
    <n v="2.33"/>
    <n v="1.68"/>
    <n v="1.67"/>
    <n v="2.2799999999999998"/>
    <n v="1.07"/>
    <n v="1.99"/>
    <n v="-9999"/>
    <n v="1.18"/>
    <n v="2.39"/>
    <n v="-9999"/>
    <n v="1.6"/>
    <n v="1.1299999999999999"/>
    <n v="1.56"/>
    <n v="2.67"/>
    <n v="-9999"/>
    <n v="2.64"/>
    <n v="2.72"/>
    <n v="1.44"/>
    <x v="437"/>
    <x v="36"/>
    <x v="5"/>
  </r>
  <r>
    <x v="6"/>
    <x v="36"/>
    <n v="2.19"/>
    <n v="2.75"/>
    <n v="1.94"/>
    <n v="2.6"/>
    <n v="2.04"/>
    <n v="1.69"/>
    <n v="-9999"/>
    <n v="-9999"/>
    <n v="0.95"/>
    <n v="0.82"/>
    <n v="-9999"/>
    <n v="0.52"/>
    <n v="2.93"/>
    <n v="0.89"/>
    <n v="1.91"/>
    <n v="-9999"/>
    <n v="1.26"/>
    <n v="1.1200000000000001"/>
    <n v="0.88"/>
    <x v="438"/>
    <x v="36"/>
    <x v="6"/>
  </r>
  <r>
    <x v="7"/>
    <x v="36"/>
    <n v="1.47"/>
    <n v="1.65"/>
    <n v="0.67"/>
    <n v="1.88"/>
    <n v="2.81"/>
    <n v="0.53"/>
    <n v="-9999"/>
    <n v="-9999"/>
    <n v="1.21"/>
    <n v="0.87"/>
    <n v="1.42"/>
    <n v="0.37"/>
    <n v="3.6"/>
    <n v="1.1499999999999999"/>
    <n v="1.31"/>
    <n v="-9999"/>
    <n v="0.9"/>
    <n v="0.79"/>
    <n v="1.75"/>
    <x v="439"/>
    <x v="36"/>
    <x v="7"/>
  </r>
  <r>
    <x v="8"/>
    <x v="36"/>
    <n v="0.64"/>
    <n v="0.75"/>
    <n v="1.1499999999999999"/>
    <n v="1.05"/>
    <n v="0.8"/>
    <n v="0.43"/>
    <n v="0.67"/>
    <n v="-9999"/>
    <n v="0.74"/>
    <n v="0.53"/>
    <n v="2.2799999999999998"/>
    <n v="0.7"/>
    <n v="0.89"/>
    <n v="0.76"/>
    <n v="0.62"/>
    <n v="-9999"/>
    <n v="1.73"/>
    <n v="0.93"/>
    <n v="1.31"/>
    <x v="440"/>
    <x v="36"/>
    <x v="8"/>
  </r>
  <r>
    <x v="9"/>
    <x v="36"/>
    <n v="0.83"/>
    <n v="2.27"/>
    <n v="3.66"/>
    <n v="1.01"/>
    <n v="1.71"/>
    <n v="1.8"/>
    <n v="2.6"/>
    <n v="-9999"/>
    <n v="1.58"/>
    <n v="1.86"/>
    <n v="0.69"/>
    <n v="2.2400000000000002"/>
    <n v="1.19"/>
    <n v="1.61"/>
    <n v="1.73"/>
    <n v="-9999"/>
    <n v="1.73"/>
    <n v="1.46"/>
    <n v="3.23"/>
    <x v="441"/>
    <x v="36"/>
    <x v="9"/>
  </r>
  <r>
    <x v="10"/>
    <x v="36"/>
    <n v="1.31"/>
    <n v="1.89"/>
    <n v="2.37"/>
    <n v="0.38"/>
    <n v="1.1399999999999999"/>
    <n v="1.07"/>
    <n v="1.97"/>
    <n v="-9999"/>
    <n v="1.53"/>
    <n v="0.33"/>
    <n v="-9999"/>
    <n v="1.81"/>
    <n v="1.64"/>
    <n v="1.57"/>
    <n v="0.94"/>
    <n v="-9999"/>
    <n v="0.43"/>
    <n v="0.27"/>
    <n v="1"/>
    <x v="442"/>
    <x v="37"/>
    <x v="10"/>
  </r>
  <r>
    <x v="11"/>
    <x v="36"/>
    <n v="0.37"/>
    <n v="0.3"/>
    <n v="0.64"/>
    <n v="0.57999999999999996"/>
    <n v="0.57999999999999996"/>
    <n v="0.31"/>
    <n v="0.47"/>
    <n v="-9999"/>
    <n v="0.27"/>
    <n v="0.35"/>
    <n v="0"/>
    <n v="1.43"/>
    <n v="0.28000000000000003"/>
    <n v="0.34"/>
    <n v="1.33"/>
    <n v="-9999"/>
    <n v="0.44"/>
    <n v="0.57999999999999996"/>
    <n v="0.28000000000000003"/>
    <x v="443"/>
    <x v="37"/>
    <x v="11"/>
  </r>
  <r>
    <x v="0"/>
    <x v="37"/>
    <n v="0.44"/>
    <n v="0.74"/>
    <n v="1.17"/>
    <n v="0.34"/>
    <n v="0.64"/>
    <n v="0.69"/>
    <n v="0.2"/>
    <n v="-9999"/>
    <n v="0.38"/>
    <n v="0.14000000000000001"/>
    <n v="-9999"/>
    <n v="1.65"/>
    <n v="0.81"/>
    <n v="0.57999999999999996"/>
    <n v="0.39"/>
    <n v="-9999"/>
    <n v="0.16"/>
    <n v="0.19"/>
    <n v="0.1"/>
    <x v="444"/>
    <x v="37"/>
    <x v="0"/>
  </r>
  <r>
    <x v="1"/>
    <x v="37"/>
    <n v="0.92"/>
    <n v="1.1599999999999999"/>
    <n v="2.44"/>
    <n v="1.01"/>
    <n v="1.64"/>
    <n v="1.21"/>
    <n v="0.98"/>
    <n v="-9999"/>
    <n v="1.28"/>
    <n v="0.75"/>
    <n v="1.01"/>
    <n v="1.8"/>
    <n v="1.19"/>
    <n v="1.45"/>
    <n v="1.77"/>
    <n v="-9999"/>
    <n v="2.57"/>
    <n v="1.18"/>
    <n v="1.19"/>
    <x v="445"/>
    <x v="37"/>
    <x v="1"/>
  </r>
  <r>
    <x v="2"/>
    <x v="37"/>
    <n v="0.23"/>
    <n v="1.37"/>
    <n v="2.42"/>
    <n v="0.88"/>
    <n v="1.27"/>
    <n v="1.34"/>
    <n v="0.21"/>
    <n v="-9999"/>
    <n v="2.16"/>
    <n v="0.34"/>
    <n v="-9999"/>
    <n v="1.39"/>
    <n v="1.25"/>
    <n v="1"/>
    <n v="1.35"/>
    <n v="-9999"/>
    <n v="1.4"/>
    <n v="0.89"/>
    <n v="2.0499999999999998"/>
    <x v="446"/>
    <x v="37"/>
    <x v="2"/>
  </r>
  <r>
    <x v="3"/>
    <x v="37"/>
    <n v="0.44"/>
    <n v="1.19"/>
    <n v="2.5499999999999998"/>
    <n v="0.62"/>
    <n v="0.52"/>
    <n v="1.03"/>
    <n v="2.2599999999999998"/>
    <n v="-9999"/>
    <n v="0.66"/>
    <n v="0.59"/>
    <n v="1.1399999999999999"/>
    <n v="1.52"/>
    <n v="0.24"/>
    <n v="1.0900000000000001"/>
    <n v="0.95"/>
    <n v="-9999"/>
    <n v="0.4"/>
    <n v="0.39"/>
    <n v="0.76"/>
    <x v="447"/>
    <x v="37"/>
    <x v="3"/>
  </r>
  <r>
    <x v="4"/>
    <x v="37"/>
    <n v="1.33"/>
    <n v="3.97"/>
    <n v="2.12"/>
    <n v="4.97"/>
    <n v="4.51"/>
    <n v="4.6399999999999997"/>
    <n v="0.91"/>
    <n v="-9999"/>
    <n v="3.15"/>
    <n v="6.46"/>
    <n v="7.2"/>
    <n v="4.8499999999999996"/>
    <n v="2.42"/>
    <n v="2.08"/>
    <n v="5.0999999999999996"/>
    <n v="-9999"/>
    <n v="7.14"/>
    <n v="6.44"/>
    <n v="2.85"/>
    <x v="448"/>
    <x v="37"/>
    <x v="4"/>
  </r>
  <r>
    <x v="5"/>
    <x v="37"/>
    <n v="1.34"/>
    <n v="1.91"/>
    <n v="6.04"/>
    <n v="2.4"/>
    <n v="2.6"/>
    <n v="3.5"/>
    <n v="0.7"/>
    <n v="-9999"/>
    <n v="2.06"/>
    <n v="2.54"/>
    <n v="4.1100000000000003"/>
    <n v="2.5099999999999998"/>
    <n v="2.4"/>
    <n v="2.5299999999999998"/>
    <n v="2.0499999999999998"/>
    <n v="-9999"/>
    <n v="3.34"/>
    <n v="3.56"/>
    <n v="3.73"/>
    <x v="449"/>
    <x v="37"/>
    <x v="5"/>
  </r>
  <r>
    <x v="6"/>
    <x v="37"/>
    <n v="0.24"/>
    <n v="1.04"/>
    <n v="1.26"/>
    <n v="1.01"/>
    <n v="1.04"/>
    <n v="0.76"/>
    <n v="1.75"/>
    <n v="-9999"/>
    <n v="0.8"/>
    <n v="1.42"/>
    <n v="2.72"/>
    <n v="0.9"/>
    <n v="0.96"/>
    <n v="0.46"/>
    <n v="0.39"/>
    <n v="-9999"/>
    <n v="2.36"/>
    <n v="2.2000000000000002"/>
    <n v="0.75"/>
    <x v="450"/>
    <x v="37"/>
    <x v="6"/>
  </r>
  <r>
    <x v="7"/>
    <x v="37"/>
    <n v="1.84"/>
    <n v="2.57"/>
    <n v="1.99"/>
    <n v="2.2999999999999998"/>
    <n v="3.11"/>
    <n v="2"/>
    <n v="1.26"/>
    <n v="-9999"/>
    <n v="0.76"/>
    <n v="1.61"/>
    <n v="3.23"/>
    <n v="2.29"/>
    <n v="2.91"/>
    <n v="1.17"/>
    <n v="4.9400000000000004"/>
    <n v="-9999"/>
    <n v="1.66"/>
    <n v="2.84"/>
    <n v="0.66"/>
    <x v="451"/>
    <x v="37"/>
    <x v="7"/>
  </r>
  <r>
    <x v="8"/>
    <x v="37"/>
    <n v="0.03"/>
    <n v="0.3"/>
    <n v="1.1299999999999999"/>
    <n v="0.91"/>
    <n v="0.63"/>
    <n v="0.7"/>
    <n v="1.54"/>
    <n v="-9999"/>
    <n v="0.65"/>
    <n v="0.7"/>
    <n v="0.7"/>
    <n v="0.31"/>
    <n v="0.06"/>
    <n v="0.57999999999999996"/>
    <n v="0.72"/>
    <n v="-9999"/>
    <n v="1.75"/>
    <n v="0.33"/>
    <n v="0.45"/>
    <x v="452"/>
    <x v="37"/>
    <x v="8"/>
  </r>
  <r>
    <x v="9"/>
    <x v="37"/>
    <n v="0.45"/>
    <n v="1.28"/>
    <n v="0.94"/>
    <n v="0.46"/>
    <n v="1.44"/>
    <n v="1.24"/>
    <n v="0.56999999999999995"/>
    <n v="-9999"/>
    <n v="0.51"/>
    <n v="0.16"/>
    <n v="0.25"/>
    <n v="1.99"/>
    <n v="0.83"/>
    <n v="0.88"/>
    <n v="1.79"/>
    <n v="-9999"/>
    <n v="0.34"/>
    <n v="0.33"/>
    <n v="0.41"/>
    <x v="453"/>
    <x v="37"/>
    <x v="9"/>
  </r>
  <r>
    <x v="10"/>
    <x v="37"/>
    <n v="0.27"/>
    <n v="0.63"/>
    <n v="1.79"/>
    <n v="1.07"/>
    <n v="1.1100000000000001"/>
    <n v="1.62"/>
    <n v="-9999"/>
    <n v="-9999"/>
    <n v="1.61"/>
    <n v="0.67"/>
    <n v="1.64"/>
    <n v="2.4300000000000002"/>
    <n v="0.32"/>
    <n v="1.28"/>
    <n v="1.77"/>
    <n v="-9999"/>
    <n v="1.46"/>
    <n v="0.99"/>
    <n v="0.93"/>
    <x v="454"/>
    <x v="38"/>
    <x v="10"/>
  </r>
  <r>
    <x v="11"/>
    <x v="37"/>
    <n v="0.35"/>
    <n v="1.1000000000000001"/>
    <n v="1.97"/>
    <n v="0.81"/>
    <n v="1.36"/>
    <n v="1.3"/>
    <n v="-9999"/>
    <n v="-9999"/>
    <n v="0.78"/>
    <n v="0.62"/>
    <n v="0.32"/>
    <n v="2.14"/>
    <n v="0.87"/>
    <n v="1.73"/>
    <n v="2.12"/>
    <n v="-9999"/>
    <n v="0.8"/>
    <n v="0.87"/>
    <n v="1.01"/>
    <x v="455"/>
    <x v="38"/>
    <x v="11"/>
  </r>
  <r>
    <x v="0"/>
    <x v="38"/>
    <n v="0.31"/>
    <n v="0.24"/>
    <n v="0.4"/>
    <n v="0.48"/>
    <n v="0.38"/>
    <n v="0.4"/>
    <n v="0.27"/>
    <n v="-9999"/>
    <n v="0.28000000000000003"/>
    <n v="0.27"/>
    <n v="0.31"/>
    <n v="0.35"/>
    <n v="0.49"/>
    <n v="0.44"/>
    <n v="0.6"/>
    <n v="-9999"/>
    <n v="1.81"/>
    <n v="0.55000000000000004"/>
    <n v="0.35"/>
    <x v="456"/>
    <x v="38"/>
    <x v="0"/>
  </r>
  <r>
    <x v="1"/>
    <x v="38"/>
    <n v="0.12"/>
    <n v="0.27"/>
    <n v="1.1399999999999999"/>
    <n v="0.28000000000000003"/>
    <n v="0.43"/>
    <n v="0.6"/>
    <n v="0.39"/>
    <n v="-9999"/>
    <n v="0.51"/>
    <n v="0.19"/>
    <n v="1E-3"/>
    <n v="0.77"/>
    <n v="0.28000000000000003"/>
    <n v="0.37"/>
    <n v="0.43"/>
    <n v="-9999"/>
    <n v="0.14000000000000001"/>
    <n v="0.09"/>
    <n v="0.55000000000000004"/>
    <x v="457"/>
    <x v="38"/>
    <x v="1"/>
  </r>
  <r>
    <x v="2"/>
    <x v="38"/>
    <n v="0.49"/>
    <n v="1.17"/>
    <n v="2.5299999999999998"/>
    <n v="0.77"/>
    <n v="1.53"/>
    <n v="1.28"/>
    <n v="1.49"/>
    <n v="-9999"/>
    <n v="2.72"/>
    <n v="0.74"/>
    <n v="0.54"/>
    <n v="1.1499999999999999"/>
    <n v="0.9"/>
    <n v="1.5"/>
    <n v="1.75"/>
    <n v="-9999"/>
    <n v="0.97"/>
    <n v="1.22"/>
    <n v="2.64"/>
    <x v="458"/>
    <x v="38"/>
    <x v="2"/>
  </r>
  <r>
    <x v="3"/>
    <x v="38"/>
    <n v="0.52"/>
    <n v="1.25"/>
    <n v="1.48"/>
    <n v="0.56999999999999995"/>
    <n v="0.84"/>
    <n v="0.65"/>
    <n v="0.51"/>
    <n v="-9999"/>
    <n v="1.02"/>
    <n v="0.23"/>
    <n v="0.39"/>
    <n v="1.1000000000000001"/>
    <n v="0.5"/>
    <n v="0.57999999999999996"/>
    <n v="1.43"/>
    <n v="-9999"/>
    <n v="1.53"/>
    <n v="1.28"/>
    <n v="0.43"/>
    <x v="459"/>
    <x v="38"/>
    <x v="3"/>
  </r>
  <r>
    <x v="4"/>
    <x v="38"/>
    <n v="0.77"/>
    <n v="2.39"/>
    <n v="3.7"/>
    <n v="4.33"/>
    <n v="2.37"/>
    <n v="4.26"/>
    <n v="-9999"/>
    <n v="-9999"/>
    <n v="2.66"/>
    <n v="4.43"/>
    <n v="6.44"/>
    <n v="3.8"/>
    <n v="2.09"/>
    <n v="2.37"/>
    <n v="3.93"/>
    <n v="-9999"/>
    <n v="6.79"/>
    <n v="5.56"/>
    <n v="1.45"/>
    <x v="460"/>
    <x v="38"/>
    <x v="4"/>
  </r>
  <r>
    <x v="5"/>
    <x v="38"/>
    <n v="3"/>
    <n v="2.2999999999999998"/>
    <n v="0.7"/>
    <n v="1.21"/>
    <n v="2.71"/>
    <n v="1.28"/>
    <n v="-9999"/>
    <n v="-9999"/>
    <n v="1.49"/>
    <n v="0.6"/>
    <n v="1.52"/>
    <n v="1.23"/>
    <n v="2.79"/>
    <n v="0.82"/>
    <n v="1.39"/>
    <n v="-9999"/>
    <n v="0.87"/>
    <n v="1.59"/>
    <n v="1.67"/>
    <x v="461"/>
    <x v="38"/>
    <x v="5"/>
  </r>
  <r>
    <x v="6"/>
    <x v="38"/>
    <n v="1.02"/>
    <n v="2.78"/>
    <n v="0.71"/>
    <n v="1.28"/>
    <n v="0.84"/>
    <n v="2.19"/>
    <n v="-9999"/>
    <n v="-9999"/>
    <n v="1.1499999999999999"/>
    <n v="0.71"/>
    <n v="6.78"/>
    <n v="0.88"/>
    <n v="1.52"/>
    <n v="0.56999999999999995"/>
    <n v="0.43"/>
    <n v="-9999"/>
    <n v="3.58"/>
    <n v="2.2599999999999998"/>
    <n v="1.2"/>
    <x v="462"/>
    <x v="38"/>
    <x v="6"/>
  </r>
  <r>
    <x v="7"/>
    <x v="38"/>
    <n v="2.57"/>
    <n v="3.71"/>
    <n v="1.33"/>
    <n v="0.98"/>
    <n v="3.6"/>
    <n v="1.83"/>
    <n v="0.18"/>
    <n v="-9999"/>
    <n v="2"/>
    <n v="0.78"/>
    <n v="2.6"/>
    <n v="2.52"/>
    <n v="2.7"/>
    <n v="1.84"/>
    <n v="2.4"/>
    <n v="-9999"/>
    <n v="1.4"/>
    <n v="0.73"/>
    <n v="1.37"/>
    <x v="463"/>
    <x v="38"/>
    <x v="7"/>
  </r>
  <r>
    <x v="8"/>
    <x v="38"/>
    <n v="-9999"/>
    <n v="1.41"/>
    <n v="2.02"/>
    <n v="1.1599999999999999"/>
    <n v="1.1200000000000001"/>
    <n v="0.9"/>
    <n v="0.76"/>
    <n v="-9999"/>
    <n v="1.95"/>
    <n v="1.07"/>
    <n v="1.1399999999999999"/>
    <n v="1.41"/>
    <n v="1.0900000000000001"/>
    <n v="1.37"/>
    <n v="1.42"/>
    <n v="-9999"/>
    <n v="1.08"/>
    <n v="1.08"/>
    <n v="1.81"/>
    <x v="464"/>
    <x v="38"/>
    <x v="8"/>
  </r>
  <r>
    <x v="9"/>
    <x v="38"/>
    <n v="0.22"/>
    <n v="0.27"/>
    <n v="0.03"/>
    <n v="0"/>
    <n v="0.16"/>
    <n v="0.06"/>
    <n v="0.09"/>
    <n v="-9999"/>
    <n v="0.13"/>
    <n v="0.03"/>
    <n v="0"/>
    <n v="7.0000000000000007E-2"/>
    <n v="0.08"/>
    <n v="0.04"/>
    <n v="0.05"/>
    <n v="-9999"/>
    <n v="0.03"/>
    <n v="1.0000000000000001E-5"/>
    <n v="0.25"/>
    <x v="465"/>
    <x v="38"/>
    <x v="9"/>
  </r>
  <r>
    <x v="10"/>
    <x v="38"/>
    <n v="0.41"/>
    <n v="0.68"/>
    <n v="0.75"/>
    <n v="0.13"/>
    <n v="0.37"/>
    <n v="0.47"/>
    <n v="0.4"/>
    <n v="-9999"/>
    <n v="0.18"/>
    <n v="0.09"/>
    <n v="0.12"/>
    <n v="0.62"/>
    <n v="0.15"/>
    <n v="0.15"/>
    <n v="0.48"/>
    <n v="-9999"/>
    <n v="0.13"/>
    <n v="0.11"/>
    <n v="0.16"/>
    <x v="466"/>
    <x v="39"/>
    <x v="10"/>
  </r>
  <r>
    <x v="11"/>
    <x v="38"/>
    <n v="0.47"/>
    <n v="0.71"/>
    <n v="2.16"/>
    <n v="0.61"/>
    <n v="0.54"/>
    <n v="1.04"/>
    <n v="0.65"/>
    <n v="-9999"/>
    <n v="1.3"/>
    <n v="0.41"/>
    <n v="0"/>
    <n v="1.05"/>
    <n v="1.08"/>
    <n v="1.23"/>
    <n v="0.73"/>
    <n v="-9999"/>
    <n v="0.13"/>
    <n v="0.22"/>
    <n v="0.92"/>
    <x v="467"/>
    <x v="39"/>
    <x v="11"/>
  </r>
  <r>
    <x v="0"/>
    <x v="39"/>
    <n v="0.41"/>
    <n v="1.31"/>
    <n v="1.19"/>
    <n v="1.1499999999999999"/>
    <n v="0.91"/>
    <n v="1.1399999999999999"/>
    <n v="0.44"/>
    <n v="-9999"/>
    <n v="0.53"/>
    <n v="0.56999999999999995"/>
    <n v="0.62"/>
    <n v="0.75"/>
    <n v="0.74"/>
    <n v="0.69"/>
    <n v="0.91"/>
    <n v="-9999"/>
    <n v="0.63"/>
    <n v="0.46"/>
    <n v="0.75"/>
    <x v="468"/>
    <x v="39"/>
    <x v="0"/>
  </r>
  <r>
    <x v="1"/>
    <x v="39"/>
    <n v="0.3"/>
    <n v="1.24"/>
    <n v="1.27"/>
    <n v="0.44"/>
    <n v="0.88"/>
    <n v="0.66"/>
    <n v="2.08"/>
    <n v="-9999"/>
    <n v="0.74"/>
    <n v="0.14000000000000001"/>
    <n v="0.54"/>
    <n v="0.47"/>
    <n v="0.16"/>
    <n v="0.54"/>
    <n v="0.28999999999999998"/>
    <n v="-9999"/>
    <n v="0.63"/>
    <n v="0.31"/>
    <n v="1.48"/>
    <x v="469"/>
    <x v="39"/>
    <x v="1"/>
  </r>
  <r>
    <x v="2"/>
    <x v="39"/>
    <n v="0.06"/>
    <n v="0.38"/>
    <n v="0.97"/>
    <n v="0.46"/>
    <n v="0.21"/>
    <n v="0.56000000000000005"/>
    <n v="0.12"/>
    <n v="-9999"/>
    <n v="0.22"/>
    <n v="0.08"/>
    <n v="0.21"/>
    <n v="0.74"/>
    <n v="0.04"/>
    <n v="0.11"/>
    <n v="0.39"/>
    <n v="-9999"/>
    <n v="0.56999999999999995"/>
    <n v="0.38"/>
    <n v="0.45"/>
    <x v="470"/>
    <x v="39"/>
    <x v="2"/>
  </r>
  <r>
    <x v="3"/>
    <x v="39"/>
    <n v="0.3"/>
    <n v="1.19"/>
    <n v="1.95"/>
    <n v="0.45"/>
    <n v="1.25"/>
    <n v="1"/>
    <n v="0.79"/>
    <n v="-9999"/>
    <n v="1.37"/>
    <n v="0.27"/>
    <n v="7.0000000000000007E-2"/>
    <n v="1.49"/>
    <n v="0.43"/>
    <n v="0.77"/>
    <n v="1.41"/>
    <n v="-9999"/>
    <n v="0.56999999999999995"/>
    <n v="0.69"/>
    <n v="1.04"/>
    <x v="471"/>
    <x v="39"/>
    <x v="3"/>
  </r>
  <r>
    <x v="4"/>
    <x v="39"/>
    <n v="1.27"/>
    <n v="2.21"/>
    <n v="2.68"/>
    <n v="2.42"/>
    <n v="1.5"/>
    <n v="3.83"/>
    <n v="1.23"/>
    <n v="-9999"/>
    <n v="2.5099999999999998"/>
    <n v="0.8"/>
    <n v="1.74"/>
    <n v="2.92"/>
    <n v="0.61"/>
    <n v="1.74"/>
    <n v="1.97"/>
    <n v="-9999"/>
    <n v="2.31"/>
    <n v="1.05"/>
    <n v="3.05"/>
    <x v="472"/>
    <x v="39"/>
    <x v="4"/>
  </r>
  <r>
    <x v="5"/>
    <x v="39"/>
    <n v="2.57"/>
    <n v="3.16"/>
    <n v="2.93"/>
    <n v="2.36"/>
    <n v="2.91"/>
    <n v="2.04"/>
    <n v="1.33"/>
    <n v="-9999"/>
    <n v="1.74"/>
    <n v="3.82"/>
    <n v="2.42"/>
    <n v="2.92"/>
    <n v="1.93"/>
    <n v="2.77"/>
    <n v="1.87"/>
    <n v="-9999"/>
    <n v="4.32"/>
    <n v="3.51"/>
    <n v="1.87"/>
    <x v="473"/>
    <x v="39"/>
    <x v="5"/>
  </r>
  <r>
    <x v="6"/>
    <x v="39"/>
    <n v="2.5499999999999998"/>
    <n v="1.99"/>
    <n v="1.43"/>
    <n v="1.95"/>
    <n v="1.9"/>
    <n v="1.64"/>
    <n v="2.21"/>
    <n v="-9999"/>
    <n v="0.93"/>
    <n v="1.08"/>
    <n v="-9999"/>
    <n v="1.5"/>
    <n v="1.84"/>
    <n v="0.06"/>
    <n v="3.02"/>
    <n v="-9999"/>
    <n v="2.0299999999999998"/>
    <n v="2.89"/>
    <n v="0.89"/>
    <x v="474"/>
    <x v="39"/>
    <x v="6"/>
  </r>
  <r>
    <x v="7"/>
    <x v="39"/>
    <n v="1.6"/>
    <n v="1.47"/>
    <n v="-9999"/>
    <n v="0.9"/>
    <n v="0.97"/>
    <n v="1.28"/>
    <n v="1.9"/>
    <n v="-9999"/>
    <n v="1.1599999999999999"/>
    <n v="3.04"/>
    <n v="2.74"/>
    <n v="1.1000000000000001"/>
    <n v="2.17"/>
    <n v="1.42"/>
    <n v="1.66"/>
    <n v="-9999"/>
    <n v="4.7"/>
    <n v="2.94"/>
    <n v="1.06"/>
    <x v="475"/>
    <x v="39"/>
    <x v="7"/>
  </r>
  <r>
    <x v="8"/>
    <x v="39"/>
    <n v="1.1399999999999999"/>
    <n v="1.1299999999999999"/>
    <n v="-9999"/>
    <n v="0.94"/>
    <n v="1.1599999999999999"/>
    <n v="1.55"/>
    <n v="1.42"/>
    <n v="-9999"/>
    <n v="2.33"/>
    <n v="3.12"/>
    <n v="1.44"/>
    <n v="2.19"/>
    <n v="1.07"/>
    <n v="2.0299999999999998"/>
    <n v="3.46"/>
    <n v="-9999"/>
    <n v="1.61"/>
    <n v="1.38"/>
    <n v="2.72"/>
    <x v="476"/>
    <x v="39"/>
    <x v="8"/>
  </r>
  <r>
    <x v="9"/>
    <x v="39"/>
    <n v="0.45"/>
    <n v="0.56999999999999995"/>
    <n v="-9999"/>
    <n v="0.45"/>
    <n v="0.56000000000000005"/>
    <n v="0.81"/>
    <n v="0.6"/>
    <n v="-9999"/>
    <n v="0.73"/>
    <n v="0.71"/>
    <n v="0.3"/>
    <n v="1.24"/>
    <n v="0.48"/>
    <n v="0.47"/>
    <n v="0.5"/>
    <n v="-9999"/>
    <n v="0.38"/>
    <n v="0.11"/>
    <n v="1"/>
    <x v="477"/>
    <x v="39"/>
    <x v="9"/>
  </r>
  <r>
    <x v="10"/>
    <x v="39"/>
    <n v="0.12"/>
    <n v="0.22"/>
    <n v="-9999"/>
    <n v="0.1"/>
    <n v="0.31"/>
    <n v="0.15"/>
    <n v="0.37"/>
    <n v="-9999"/>
    <n v="0.23"/>
    <n v="0.1"/>
    <n v="0"/>
    <n v="0.05"/>
    <n v="0.01"/>
    <n v="0.34"/>
    <n v="0.28999999999999998"/>
    <n v="-9999"/>
    <n v="0.13"/>
    <n v="1.0000000000000001E-5"/>
    <n v="7.0000000000000007E-2"/>
    <x v="478"/>
    <x v="40"/>
    <x v="10"/>
  </r>
  <r>
    <x v="11"/>
    <x v="39"/>
    <n v="0.33"/>
    <n v="0.92"/>
    <n v="-9999"/>
    <n v="0.52"/>
    <n v="0.83"/>
    <n v="0.81"/>
    <n v="0.6"/>
    <n v="-9999"/>
    <n v="0.36"/>
    <n v="7.0000000000000007E-2"/>
    <n v="0.56999999999999995"/>
    <n v="0.97"/>
    <n v="0.39"/>
    <n v="0.65"/>
    <n v="0.75"/>
    <n v="-9999"/>
    <n v="0.32"/>
    <n v="0.23"/>
    <n v="0.69"/>
    <x v="479"/>
    <x v="40"/>
    <x v="11"/>
  </r>
  <r>
    <x v="0"/>
    <x v="40"/>
    <n v="0.23"/>
    <n v="0.35"/>
    <n v="-9999"/>
    <n v="0.97"/>
    <n v="0.21"/>
    <n v="0.74"/>
    <n v="0.04"/>
    <n v="-9999"/>
    <n v="0.59"/>
    <n v="0.73"/>
    <n v="1.3"/>
    <n v="0.52"/>
    <n v="0.26"/>
    <n v="0.33"/>
    <n v="0.64"/>
    <n v="-9999"/>
    <n v="1.1000000000000001"/>
    <n v="0.9"/>
    <n v="0.44"/>
    <x v="480"/>
    <x v="40"/>
    <x v="0"/>
  </r>
  <r>
    <x v="1"/>
    <x v="40"/>
    <n v="7.0000000000000007E-2"/>
    <n v="0.54"/>
    <n v="-9999"/>
    <n v="0.18"/>
    <n v="0.63"/>
    <n v="0.55000000000000004"/>
    <n v="0.35"/>
    <n v="-9999"/>
    <n v="0.56999999999999995"/>
    <n v="0.01"/>
    <n v="0.02"/>
    <n v="0.38"/>
    <n v="0.24"/>
    <n v="0.49"/>
    <n v="0.4"/>
    <n v="-9999"/>
    <n v="0.06"/>
    <n v="0.05"/>
    <n v="0.61"/>
    <x v="481"/>
    <x v="40"/>
    <x v="1"/>
  </r>
  <r>
    <x v="2"/>
    <x v="40"/>
    <n v="0.9"/>
    <n v="3.46"/>
    <n v="-9999"/>
    <n v="1.93"/>
    <n v="4.2"/>
    <n v="3.1"/>
    <n v="2.21"/>
    <n v="-9999"/>
    <n v="5.63"/>
    <n v="2.66"/>
    <n v="1.87"/>
    <n v="3.12"/>
    <n v="2.33"/>
    <n v="3.24"/>
    <n v="4.3899999999999997"/>
    <n v="-9999"/>
    <n v="1.35"/>
    <n v="2.4"/>
    <n v="3.74"/>
    <x v="482"/>
    <x v="40"/>
    <x v="2"/>
  </r>
  <r>
    <x v="3"/>
    <x v="40"/>
    <n v="1.27"/>
    <n v="2.02"/>
    <n v="2.16"/>
    <n v="0.64"/>
    <n v="1.92"/>
    <n v="1.01"/>
    <n v="1.71"/>
    <n v="-9999"/>
    <n v="0.98"/>
    <n v="0.59"/>
    <n v="1.29"/>
    <n v="1.63"/>
    <n v="2.23"/>
    <n v="0.43"/>
    <n v="1.29"/>
    <n v="-9999"/>
    <n v="1.23"/>
    <n v="1.55"/>
    <n v="1.7"/>
    <x v="483"/>
    <x v="40"/>
    <x v="3"/>
  </r>
  <r>
    <x v="4"/>
    <x v="40"/>
    <n v="0.51"/>
    <n v="1.37"/>
    <n v="1.73"/>
    <n v="1.59"/>
    <n v="2.15"/>
    <n v="1.51"/>
    <n v="1.99"/>
    <n v="-9999"/>
    <n v="2.83"/>
    <n v="1.92"/>
    <n v="4.2"/>
    <n v="1.65"/>
    <n v="1.85"/>
    <n v="2.0299999999999998"/>
    <n v="2.1800000000000002"/>
    <n v="-9999"/>
    <n v="2.52"/>
    <n v="1.86"/>
    <n v="4.8600000000000003"/>
    <x v="484"/>
    <x v="40"/>
    <x v="4"/>
  </r>
  <r>
    <x v="5"/>
    <x v="40"/>
    <n v="0.22"/>
    <n v="0.26"/>
    <n v="0.39"/>
    <n v="0.52"/>
    <n v="0.25"/>
    <n v="0.21"/>
    <n v="0.34"/>
    <n v="-9999"/>
    <n v="0.54"/>
    <n v="1.22"/>
    <n v="1.23"/>
    <n v="0.53"/>
    <n v="0.11"/>
    <n v="0.19"/>
    <n v="0.53"/>
    <n v="-9999"/>
    <n v="0.44"/>
    <n v="0.92"/>
    <n v="0.59"/>
    <x v="485"/>
    <x v="40"/>
    <x v="5"/>
  </r>
  <r>
    <x v="6"/>
    <x v="40"/>
    <n v="2.4300000000000002"/>
    <n v="4.47"/>
    <n v="4.2300000000000004"/>
    <n v="2.11"/>
    <n v="3.48"/>
    <n v="3.57"/>
    <n v="5.25"/>
    <n v="-9999"/>
    <n v="1.39"/>
    <n v="6.2"/>
    <n v="3.85"/>
    <n v="2.71"/>
    <n v="4.2"/>
    <n v="1.24"/>
    <n v="1.92"/>
    <n v="-9999"/>
    <n v="5.27"/>
    <n v="4.6900000000000004"/>
    <n v="2.61"/>
    <x v="486"/>
    <x v="40"/>
    <x v="6"/>
  </r>
  <r>
    <x v="7"/>
    <x v="40"/>
    <n v="2.77"/>
    <n v="2.46"/>
    <n v="1.1299999999999999"/>
    <n v="2.42"/>
    <n v="2.48"/>
    <n v="1.96"/>
    <n v="3"/>
    <n v="-9999"/>
    <n v="1.69"/>
    <n v="2.9"/>
    <n v="1.78"/>
    <n v="1.1299999999999999"/>
    <n v="2.65"/>
    <n v="1.88"/>
    <n v="2.66"/>
    <n v="-9999"/>
    <n v="1.78"/>
    <n v="3.47"/>
    <n v="1.71"/>
    <x v="487"/>
    <x v="40"/>
    <x v="7"/>
  </r>
  <r>
    <x v="8"/>
    <x v="40"/>
    <n v="1.71"/>
    <n v="2.4900000000000002"/>
    <n v="1.84"/>
    <n v="1.1599999999999999"/>
    <n v="3.07"/>
    <n v="1.46"/>
    <n v="1.03"/>
    <n v="-9999"/>
    <n v="1.36"/>
    <n v="1.04"/>
    <n v="0.41"/>
    <n v="1.45"/>
    <n v="1.23"/>
    <n v="1.37"/>
    <n v="1.98"/>
    <n v="-9999"/>
    <n v="1.88"/>
    <n v="0.99"/>
    <n v="1.51"/>
    <x v="488"/>
    <x v="40"/>
    <x v="8"/>
  </r>
  <r>
    <x v="9"/>
    <x v="40"/>
    <n v="0.75"/>
    <n v="1.55"/>
    <n v="0.96"/>
    <n v="1.1200000000000001"/>
    <n v="1.56"/>
    <n v="1.03"/>
    <n v="0.98"/>
    <n v="-9999"/>
    <n v="0.56999999999999995"/>
    <n v="0.66"/>
    <n v="1.27"/>
    <n v="0.97"/>
    <n v="0.52"/>
    <n v="0.28000000000000003"/>
    <n v="1.9"/>
    <n v="-9999"/>
    <n v="1.05"/>
    <n v="1.04"/>
    <n v="0.61"/>
    <x v="489"/>
    <x v="40"/>
    <x v="9"/>
  </r>
  <r>
    <x v="10"/>
    <x v="40"/>
    <n v="0.64"/>
    <n v="1.28"/>
    <n v="1.6"/>
    <n v="1.1299999999999999"/>
    <n v="1"/>
    <n v="1.28"/>
    <n v="0.35"/>
    <n v="-9999"/>
    <n v="0.87"/>
    <n v="0.9"/>
    <n v="0.99"/>
    <n v="1.4"/>
    <n v="-9999"/>
    <n v="0.49"/>
    <n v="1.41"/>
    <n v="-9999"/>
    <n v="1.41"/>
    <n v="1.1299999999999999"/>
    <n v="0.56000000000000005"/>
    <x v="490"/>
    <x v="41"/>
    <x v="10"/>
  </r>
  <r>
    <x v="11"/>
    <x v="40"/>
    <n v="0.11"/>
    <n v="0.3"/>
    <n v="0.75"/>
    <n v="7.0000000000000007E-2"/>
    <n v="0.3"/>
    <n v="0.27"/>
    <n v="7.0000000000000007E-2"/>
    <n v="-9999"/>
    <n v="0.25"/>
    <n v="0.03"/>
    <n v="1E-3"/>
    <n v="0.17"/>
    <n v="0.19"/>
    <n v="0.59"/>
    <n v="0.18"/>
    <n v="-9999"/>
    <n v="1.0000000000000001E-5"/>
    <n v="0.09"/>
    <n v="0.72"/>
    <x v="491"/>
    <x v="41"/>
    <x v="11"/>
  </r>
  <r>
    <x v="0"/>
    <x v="41"/>
    <n v="0.02"/>
    <n v="0.37"/>
    <n v="1.05"/>
    <n v="0.22"/>
    <n v="0.39"/>
    <n v="0.76"/>
    <n v="0.03"/>
    <n v="-9999"/>
    <n v="0.34"/>
    <n v="0.08"/>
    <n v="0.05"/>
    <n v="0.77"/>
    <n v="0.06"/>
    <n v="0.59"/>
    <n v="0.54"/>
    <n v="-9999"/>
    <n v="0.21"/>
    <n v="0.28999999999999998"/>
    <n v="0.61"/>
    <x v="492"/>
    <x v="41"/>
    <x v="0"/>
  </r>
  <r>
    <x v="1"/>
    <x v="41"/>
    <n v="0.06"/>
    <n v="0.28999999999999998"/>
    <n v="0.15"/>
    <n v="0"/>
    <n v="0.19"/>
    <n v="0.08"/>
    <n v="0.16"/>
    <n v="-9999"/>
    <n v="0.02"/>
    <n v="0"/>
    <n v="0.32"/>
    <n v="0.1"/>
    <n v="0.03"/>
    <n v="1.0000000000000001E-5"/>
    <n v="0.08"/>
    <n v="-9999"/>
    <n v="0.5"/>
    <n v="0.11"/>
    <n v="0"/>
    <x v="493"/>
    <x v="41"/>
    <x v="1"/>
  </r>
  <r>
    <x v="2"/>
    <x v="41"/>
    <n v="0.31"/>
    <n v="0.64"/>
    <n v="0.43"/>
    <n v="0.92"/>
    <n v="0.62"/>
    <n v="0.76"/>
    <n v="0.17"/>
    <n v="-9999"/>
    <n v="0.15"/>
    <n v="0.45"/>
    <n v="1.59"/>
    <n v="0.37"/>
    <n v="0.72"/>
    <n v="0.69"/>
    <n v="-9999"/>
    <n v="-9999"/>
    <n v="1.1299999999999999"/>
    <n v="0.66"/>
    <n v="0.36"/>
    <x v="494"/>
    <x v="41"/>
    <x v="2"/>
  </r>
  <r>
    <x v="3"/>
    <x v="41"/>
    <n v="0.96"/>
    <n v="1.61"/>
    <n v="2.41"/>
    <n v="0.69"/>
    <n v="1.22"/>
    <n v="1.94"/>
    <n v="0.5"/>
    <n v="-9999"/>
    <n v="1.1000000000000001"/>
    <n v="0.76"/>
    <n v="0.24"/>
    <n v="1.58"/>
    <n v="0.95"/>
    <n v="0.93"/>
    <n v="2.13"/>
    <n v="-9999"/>
    <n v="0.55000000000000004"/>
    <n v="0.17"/>
    <n v="1.0900000000000001"/>
    <x v="495"/>
    <x v="41"/>
    <x v="3"/>
  </r>
  <r>
    <x v="4"/>
    <x v="41"/>
    <n v="0.94"/>
    <n v="2.58"/>
    <n v="2.9"/>
    <n v="2.0699999999999998"/>
    <n v="2.6"/>
    <n v="2.4300000000000002"/>
    <n v="2.93"/>
    <n v="-9999"/>
    <n v="2.35"/>
    <n v="1.3"/>
    <n v="6.87"/>
    <n v="3.76"/>
    <n v="2.21"/>
    <n v="1.59"/>
    <n v="2.92"/>
    <n v="-9999"/>
    <n v="4.4400000000000004"/>
    <n v="2.87"/>
    <n v="4.18"/>
    <x v="496"/>
    <x v="41"/>
    <x v="4"/>
  </r>
  <r>
    <x v="5"/>
    <x v="41"/>
    <n v="1.87"/>
    <n v="2.89"/>
    <n v="3.59"/>
    <n v="2.71"/>
    <n v="3.09"/>
    <n v="2.2000000000000002"/>
    <n v="3.03"/>
    <n v="-9999"/>
    <n v="3.59"/>
    <n v="2.08"/>
    <n v="2.62"/>
    <n v="2.86"/>
    <n v="1.65"/>
    <n v="2.54"/>
    <n v="1.78"/>
    <n v="-9999"/>
    <n v="3.55"/>
    <n v="2.04"/>
    <n v="2.91"/>
    <x v="497"/>
    <x v="41"/>
    <x v="5"/>
  </r>
  <r>
    <x v="6"/>
    <x v="41"/>
    <n v="2.62"/>
    <n v="3.86"/>
    <n v="3.11"/>
    <n v="5.93"/>
    <n v="3.64"/>
    <n v="4.1100000000000003"/>
    <n v="2.2799999999999998"/>
    <n v="-9999"/>
    <n v="1.34"/>
    <n v="1.62"/>
    <n v="0.61"/>
    <n v="2.74"/>
    <n v="4.6100000000000003"/>
    <n v="1.62"/>
    <n v="1.8"/>
    <n v="-9999"/>
    <n v="1.21"/>
    <n v="1.3"/>
    <n v="1.88"/>
    <x v="498"/>
    <x v="41"/>
    <x v="6"/>
  </r>
  <r>
    <x v="7"/>
    <x v="41"/>
    <n v="2.56"/>
    <n v="2.74"/>
    <n v="2.08"/>
    <n v="1.79"/>
    <n v="3.9"/>
    <n v="3.69"/>
    <n v="2.4900000000000002"/>
    <n v="-9999"/>
    <n v="2.21"/>
    <n v="1.64"/>
    <n v="1.4"/>
    <n v="1.81"/>
    <n v="4.96"/>
    <n v="3.02"/>
    <n v="1.78"/>
    <n v="-9999"/>
    <n v="1.28"/>
    <n v="2.02"/>
    <n v="2.52"/>
    <x v="499"/>
    <x v="41"/>
    <x v="7"/>
  </r>
  <r>
    <x v="8"/>
    <x v="41"/>
    <n v="0.45"/>
    <n v="0.22"/>
    <n v="1.21"/>
    <n v="0.89"/>
    <n v="0.24"/>
    <n v="0.79"/>
    <n v="0.34"/>
    <n v="-9999"/>
    <n v="0.85"/>
    <n v="0.89"/>
    <n v="1"/>
    <n v="0.71"/>
    <n v="0.6"/>
    <n v="1.64"/>
    <n v="0.25"/>
    <n v="-9999"/>
    <n v="2.0299999999999998"/>
    <n v="2.2799999999999998"/>
    <n v="3.12"/>
    <x v="500"/>
    <x v="41"/>
    <x v="8"/>
  </r>
  <r>
    <x v="9"/>
    <x v="41"/>
    <n v="0.52"/>
    <n v="1.1399999999999999"/>
    <n v="0.93"/>
    <n v="0.46"/>
    <n v="0.66"/>
    <n v="0.7"/>
    <n v="0.56999999999999995"/>
    <n v="-9999"/>
    <n v="0.69"/>
    <n v="0.48"/>
    <n v="2.02"/>
    <n v="0.99"/>
    <n v="0.17"/>
    <n v="1.05"/>
    <n v="0.73"/>
    <n v="-9999"/>
    <n v="1.36"/>
    <n v="0.57999999999999996"/>
    <n v="0.65"/>
    <x v="501"/>
    <x v="41"/>
    <x v="9"/>
  </r>
  <r>
    <x v="10"/>
    <x v="41"/>
    <n v="0.75"/>
    <n v="2.09"/>
    <n v="3.3"/>
    <n v="1.96"/>
    <n v="2.29"/>
    <n v="2.67"/>
    <n v="0.8"/>
    <n v="-9999"/>
    <n v="1.48"/>
    <n v="1.36"/>
    <n v="1.49"/>
    <n v="3.37"/>
    <n v="1.33"/>
    <n v="1.52"/>
    <n v="-9999"/>
    <n v="-9999"/>
    <n v="1.41"/>
    <n v="1.21"/>
    <n v="-9999"/>
    <x v="502"/>
    <x v="42"/>
    <x v="10"/>
  </r>
  <r>
    <x v="11"/>
    <x v="41"/>
    <n v="0.1"/>
    <n v="7.0000000000000007E-2"/>
    <n v="0.01"/>
    <n v="0.19"/>
    <n v="0.11"/>
    <n v="0.19"/>
    <n v="0"/>
    <n v="-9999"/>
    <n v="0.01"/>
    <n v="0"/>
    <n v="1E-3"/>
    <n v="1.0000000000000001E-5"/>
    <n v="0.08"/>
    <n v="1.0000000000000001E-5"/>
    <n v="0.02"/>
    <n v="-9999"/>
    <n v="0.03"/>
    <n v="1.0000000000000001E-5"/>
    <n v="0"/>
    <x v="503"/>
    <x v="42"/>
    <x v="11"/>
  </r>
  <r>
    <x v="0"/>
    <x v="42"/>
    <n v="7.0000000000000007E-2"/>
    <n v="0.28000000000000003"/>
    <n v="0.67"/>
    <n v="0.88"/>
    <n v="0.42"/>
    <n v="1.19"/>
    <n v="0.05"/>
    <n v="-9999"/>
    <n v="0.63"/>
    <n v="0.64"/>
    <n v="1.22"/>
    <n v="0.97"/>
    <n v="0.1"/>
    <n v="0.55000000000000004"/>
    <n v="1.44"/>
    <n v="-9999"/>
    <n v="1.26"/>
    <n v="0.95"/>
    <n v="0.32"/>
    <x v="504"/>
    <x v="42"/>
    <x v="0"/>
  </r>
  <r>
    <x v="1"/>
    <x v="42"/>
    <n v="0.06"/>
    <n v="0.17"/>
    <n v="1.0000000000000001E-5"/>
    <n v="0.04"/>
    <n v="0.12"/>
    <n v="0.09"/>
    <n v="0"/>
    <n v="-9999"/>
    <n v="1.0000000000000001E-5"/>
    <n v="0.03"/>
    <n v="0.55000000000000004"/>
    <n v="0.02"/>
    <n v="0.08"/>
    <n v="1.0000000000000001E-5"/>
    <n v="0.05"/>
    <n v="-9999"/>
    <n v="0.65"/>
    <n v="0.33"/>
    <n v="0"/>
    <x v="505"/>
    <x v="42"/>
    <x v="1"/>
  </r>
  <r>
    <x v="2"/>
    <x v="42"/>
    <n v="0.8"/>
    <n v="2.76"/>
    <n v="5.17"/>
    <n v="2.97"/>
    <n v="2.46"/>
    <n v="3.5"/>
    <n v="2.88"/>
    <n v="-9999"/>
    <n v="4.4400000000000004"/>
    <n v="2.5299999999999998"/>
    <n v="2.12"/>
    <n v="3.35"/>
    <n v="1.18"/>
    <n v="2.94"/>
    <n v="4.2"/>
    <n v="-9999"/>
    <n v="2.58"/>
    <n v="1.65"/>
    <n v="3.36"/>
    <x v="506"/>
    <x v="42"/>
    <x v="2"/>
  </r>
  <r>
    <x v="3"/>
    <x v="42"/>
    <n v="0.03"/>
    <n v="0.67"/>
    <n v="0.46"/>
    <n v="0.67"/>
    <n v="0.57999999999999996"/>
    <n v="0.53"/>
    <n v="1.1399999999999999"/>
    <n v="-9999"/>
    <n v="1.23"/>
    <n v="0.05"/>
    <n v="0.25"/>
    <n v="0.52"/>
    <n v="0.4"/>
    <n v="0.96"/>
    <n v="0.15"/>
    <n v="-9999"/>
    <n v="0.22"/>
    <n v="0.41"/>
    <n v="1.1299999999999999"/>
    <x v="507"/>
    <x v="42"/>
    <x v="3"/>
  </r>
  <r>
    <x v="4"/>
    <x v="42"/>
    <n v="0.85"/>
    <n v="1.1299999999999999"/>
    <n v="1.7"/>
    <n v="0.52"/>
    <n v="1.04"/>
    <n v="1.1299999999999999"/>
    <n v="1.57"/>
    <n v="-9999"/>
    <n v="1.59"/>
    <n v="0.47"/>
    <n v="1.24"/>
    <n v="1.82"/>
    <n v="0.87"/>
    <n v="1.4"/>
    <n v="0.95"/>
    <n v="-9999"/>
    <n v="0.56000000000000005"/>
    <n v="0.51"/>
    <n v="1.56"/>
    <x v="508"/>
    <x v="42"/>
    <x v="4"/>
  </r>
  <r>
    <x v="5"/>
    <x v="42"/>
    <n v="0.68"/>
    <n v="2.06"/>
    <n v="0.96"/>
    <n v="3.01"/>
    <n v="4.72"/>
    <n v="2.02"/>
    <n v="3.79"/>
    <n v="-9999"/>
    <n v="5.78"/>
    <n v="2.58"/>
    <n v="8.19"/>
    <n v="1.61"/>
    <n v="1.1000000000000001"/>
    <n v="1.6"/>
    <n v="2.41"/>
    <n v="-9999"/>
    <n v="9.2100000000000009"/>
    <n v="8.26"/>
    <n v="0.72"/>
    <x v="509"/>
    <x v="42"/>
    <x v="5"/>
  </r>
  <r>
    <x v="6"/>
    <x v="42"/>
    <n v="0.9"/>
    <n v="1.19"/>
    <n v="1.1299999999999999"/>
    <n v="2.71"/>
    <n v="2.75"/>
    <n v="2.23"/>
    <n v="2.14"/>
    <n v="-9999"/>
    <n v="1.96"/>
    <n v="2.4500000000000002"/>
    <n v="5.41"/>
    <n v="0.87"/>
    <n v="1.45"/>
    <n v="1.57"/>
    <n v="1.4"/>
    <n v="-9999"/>
    <n v="2.16"/>
    <n v="1.62"/>
    <n v="3.27"/>
    <x v="510"/>
    <x v="42"/>
    <x v="6"/>
  </r>
  <r>
    <x v="7"/>
    <x v="42"/>
    <n v="2.69"/>
    <n v="3.58"/>
    <n v="3.08"/>
    <n v="2.78"/>
    <n v="3.39"/>
    <n v="2.33"/>
    <n v="1.89"/>
    <n v="-9999"/>
    <n v="2.64"/>
    <n v="3.11"/>
    <n v="3.36"/>
    <n v="3.22"/>
    <n v="3.05"/>
    <n v="4.7699999999999996"/>
    <n v="3.66"/>
    <n v="-9999"/>
    <n v="3.45"/>
    <n v="2.06"/>
    <n v="3.83"/>
    <x v="511"/>
    <x v="42"/>
    <x v="7"/>
  </r>
  <r>
    <x v="8"/>
    <x v="42"/>
    <n v="0.05"/>
    <n v="0.13"/>
    <n v="0.02"/>
    <n v="0.04"/>
    <n v="0.06"/>
    <n v="0.01"/>
    <n v="0.32"/>
    <n v="-9999"/>
    <n v="0.02"/>
    <n v="0.42"/>
    <n v="0.01"/>
    <n v="0.05"/>
    <n v="0.09"/>
    <n v="1.0000000000000001E-5"/>
    <n v="0.47"/>
    <n v="-9999"/>
    <n v="0.71"/>
    <n v="1.95"/>
    <n v="0"/>
    <x v="512"/>
    <x v="42"/>
    <x v="8"/>
  </r>
  <r>
    <x v="9"/>
    <x v="42"/>
    <n v="0.56999999999999995"/>
    <n v="0.92"/>
    <n v="0.79"/>
    <n v="0.21"/>
    <n v="1.08"/>
    <n v="0.51"/>
    <n v="0.33"/>
    <n v="-9999"/>
    <n v="0.23"/>
    <n v="1.04"/>
    <n v="1.45"/>
    <n v="0.25"/>
    <n v="0.28999999999999998"/>
    <n v="0.12"/>
    <n v="0.57999999999999996"/>
    <n v="-9999"/>
    <n v="0.9"/>
    <n v="0.7"/>
    <n v="0.14000000000000001"/>
    <x v="513"/>
    <x v="42"/>
    <x v="9"/>
  </r>
  <r>
    <x v="10"/>
    <x v="42"/>
    <n v="0.44"/>
    <n v="1.43"/>
    <n v="2.56"/>
    <n v="0.97"/>
    <n v="0.95"/>
    <n v="1.46"/>
    <n v="0.99"/>
    <n v="-9999"/>
    <n v="1.72"/>
    <n v="0.46"/>
    <n v="0.3"/>
    <n v="1.98"/>
    <n v="0.73"/>
    <n v="1.23"/>
    <n v="1.76"/>
    <n v="-9999"/>
    <n v="0.62"/>
    <n v="0.74"/>
    <n v="1.41"/>
    <x v="514"/>
    <x v="43"/>
    <x v="10"/>
  </r>
  <r>
    <x v="11"/>
    <x v="42"/>
    <n v="0.13"/>
    <n v="0.37"/>
    <n v="0.84"/>
    <n v="0.42"/>
    <n v="0.31"/>
    <n v="0.68"/>
    <n v="0.11"/>
    <n v="-9999"/>
    <n v="0.44"/>
    <n v="0.86"/>
    <n v="0.25"/>
    <n v="1.08"/>
    <n v="0.42"/>
    <n v="0.4"/>
    <n v="0.61"/>
    <n v="-9999"/>
    <n v="0.22"/>
    <n v="0.39"/>
    <n v="0.23"/>
    <x v="515"/>
    <x v="43"/>
    <x v="11"/>
  </r>
  <r>
    <x v="0"/>
    <x v="43"/>
    <n v="0.21"/>
    <n v="0.19"/>
    <n v="0.25"/>
    <n v="0.5"/>
    <n v="0.23"/>
    <n v="0.25"/>
    <n v="0.32"/>
    <n v="-9999"/>
    <n v="0.36"/>
    <n v="0.19"/>
    <n v="0.14000000000000001"/>
    <n v="0.34"/>
    <n v="0.42"/>
    <n v="0.12"/>
    <n v="0.39"/>
    <n v="-9999"/>
    <n v="0.25"/>
    <n v="0.24"/>
    <n v="0.28000000000000003"/>
    <x v="516"/>
    <x v="43"/>
    <x v="0"/>
  </r>
  <r>
    <x v="1"/>
    <x v="43"/>
    <n v="0.4"/>
    <n v="0.34"/>
    <n v="0.9"/>
    <n v="0.73"/>
    <n v="0.65"/>
    <n v="1.05"/>
    <n v="1.52"/>
    <n v="-9999"/>
    <n v="0.86"/>
    <n v="0.67"/>
    <n v="0.43"/>
    <n v="0.77"/>
    <n v="0.3"/>
    <n v="0.87"/>
    <n v="0.67"/>
    <n v="-9999"/>
    <n v="1.65"/>
    <n v="1.24"/>
    <n v="1.01"/>
    <x v="517"/>
    <x v="43"/>
    <x v="1"/>
  </r>
  <r>
    <x v="2"/>
    <x v="43"/>
    <n v="0.45"/>
    <n v="1.87"/>
    <n v="2.15"/>
    <n v="0.32"/>
    <n v="0.77"/>
    <n v="0.89"/>
    <n v="1.1299999999999999"/>
    <n v="-9999"/>
    <n v="1.51"/>
    <n v="0.3"/>
    <n v="1.18"/>
    <n v="1.2"/>
    <n v="0.82"/>
    <n v="0.92"/>
    <n v="1.18"/>
    <n v="-9999"/>
    <n v="0.84"/>
    <n v="0.63"/>
    <n v="0.47"/>
    <x v="518"/>
    <x v="43"/>
    <x v="2"/>
  </r>
  <r>
    <x v="3"/>
    <x v="43"/>
    <n v="0.23"/>
    <n v="1.17"/>
    <n v="2.56"/>
    <n v="1.82"/>
    <n v="1.35"/>
    <n v="2.08"/>
    <n v="1.76"/>
    <n v="-9999"/>
    <n v="2.1800000000000002"/>
    <n v="1.97"/>
    <n v="0.88"/>
    <n v="2.71"/>
    <n v="0.35"/>
    <n v="2"/>
    <n v="2.48"/>
    <n v="-9999"/>
    <n v="1.5"/>
    <n v="1.1100000000000001"/>
    <n v="2.48"/>
    <x v="519"/>
    <x v="43"/>
    <x v="3"/>
  </r>
  <r>
    <x v="4"/>
    <x v="43"/>
    <n v="0.84"/>
    <n v="2.16"/>
    <n v="1.73"/>
    <n v="1.22"/>
    <n v="1.66"/>
    <n v="0.93"/>
    <n v="1.07"/>
    <n v="-9999"/>
    <n v="1.26"/>
    <n v="1.31"/>
    <n v="2.0499999999999998"/>
    <n v="2.2000000000000002"/>
    <n v="0.69"/>
    <n v="1.54"/>
    <n v="1.1399999999999999"/>
    <n v="-9999"/>
    <n v="2.88"/>
    <n v="1.51"/>
    <n v="1.3"/>
    <x v="520"/>
    <x v="43"/>
    <x v="4"/>
  </r>
  <r>
    <x v="5"/>
    <x v="43"/>
    <n v="0.98"/>
    <n v="1.28"/>
    <n v="3.38"/>
    <n v="3.29"/>
    <n v="1.43"/>
    <n v="1.67"/>
    <n v="1.7"/>
    <n v="-9999"/>
    <n v="2.33"/>
    <n v="2.52"/>
    <n v="3.03"/>
    <n v="2.13"/>
    <n v="1.17"/>
    <n v="2.14"/>
    <n v="1.7"/>
    <n v="-9999"/>
    <n v="2.61"/>
    <n v="2.04"/>
    <n v="2.74"/>
    <x v="521"/>
    <x v="43"/>
    <x v="5"/>
  </r>
  <r>
    <x v="6"/>
    <x v="43"/>
    <n v="0.46"/>
    <n v="1.03"/>
    <n v="1.4"/>
    <n v="2.82"/>
    <n v="0.68"/>
    <n v="0.91"/>
    <n v="0.52"/>
    <n v="-9999"/>
    <n v="1.35"/>
    <n v="2.19"/>
    <n v="1.37"/>
    <n v="0.56000000000000005"/>
    <n v="0.56000000000000005"/>
    <n v="0.61"/>
    <n v="1.1599999999999999"/>
    <n v="-9999"/>
    <n v="1.86"/>
    <n v="1.6"/>
    <n v="0.61"/>
    <x v="522"/>
    <x v="43"/>
    <x v="6"/>
  </r>
  <r>
    <x v="7"/>
    <x v="43"/>
    <n v="1.92"/>
    <n v="3.02"/>
    <n v="-9999"/>
    <n v="1.63"/>
    <n v="2.4500000000000002"/>
    <n v="0.64"/>
    <n v="0.71"/>
    <n v="-9999"/>
    <n v="1.1399999999999999"/>
    <n v="-9999"/>
    <n v="3.64"/>
    <n v="1.01"/>
    <n v="2.39"/>
    <n v="1.18"/>
    <n v="0.42"/>
    <n v="-9999"/>
    <n v="3.32"/>
    <n v="1.96"/>
    <n v="1.68"/>
    <x v="523"/>
    <x v="43"/>
    <x v="7"/>
  </r>
  <r>
    <x v="8"/>
    <x v="43"/>
    <n v="1.06"/>
    <n v="1.67"/>
    <n v="3.32"/>
    <n v="1.79"/>
    <n v="1.79"/>
    <n v="2.29"/>
    <n v="2.7"/>
    <n v="-9999"/>
    <n v="2.62"/>
    <n v="1.33"/>
    <n v="0.7"/>
    <n v="2.68"/>
    <n v="0.77"/>
    <n v="2.2599999999999998"/>
    <n v="1.66"/>
    <n v="-9999"/>
    <n v="1.19"/>
    <n v="1.1000000000000001"/>
    <n v="2.72"/>
    <x v="524"/>
    <x v="43"/>
    <x v="8"/>
  </r>
  <r>
    <x v="9"/>
    <x v="43"/>
    <n v="0.64"/>
    <n v="1.68"/>
    <n v="2.42"/>
    <n v="1.66"/>
    <n v="1.72"/>
    <n v="2.27"/>
    <n v="1.42"/>
    <n v="-9999"/>
    <n v="2.36"/>
    <n v="1.44"/>
    <n v="1"/>
    <n v="2.77"/>
    <n v="1.01"/>
    <n v="1.56"/>
    <n v="2.1"/>
    <n v="-9999"/>
    <n v="1.21"/>
    <n v="2.42"/>
    <n v="2.13"/>
    <x v="525"/>
    <x v="43"/>
    <x v="9"/>
  </r>
  <r>
    <x v="10"/>
    <x v="43"/>
    <n v="0.72"/>
    <n v="0.91"/>
    <n v="2.17"/>
    <n v="0.97"/>
    <n v="0.39"/>
    <n v="1.38"/>
    <n v="1.01"/>
    <n v="-9999"/>
    <n v="1.23"/>
    <n v="1.36"/>
    <n v="0.66"/>
    <n v="1.44"/>
    <n v="0.42"/>
    <n v="0.72"/>
    <n v="1.08"/>
    <n v="-9999"/>
    <n v="0.99"/>
    <n v="0.9"/>
    <n v="0.69"/>
    <x v="526"/>
    <x v="44"/>
    <x v="10"/>
  </r>
  <r>
    <x v="11"/>
    <x v="43"/>
    <n v="7.0000000000000007E-2"/>
    <n v="0.3"/>
    <n v="0.55000000000000004"/>
    <n v="0.22"/>
    <n v="0.51"/>
    <n v="0.42"/>
    <n v="0.13"/>
    <n v="-9999"/>
    <n v="0.14000000000000001"/>
    <n v="-9999"/>
    <n v="0.42"/>
    <n v="0.36"/>
    <n v="0.13"/>
    <n v="0.09"/>
    <n v="0.7"/>
    <n v="-9999"/>
    <n v="0.27"/>
    <n v="0.21"/>
    <n v="0.11"/>
    <x v="527"/>
    <x v="44"/>
    <x v="11"/>
  </r>
  <r>
    <x v="0"/>
    <x v="44"/>
    <n v="0.23"/>
    <n v="0.57999999999999996"/>
    <n v="0.86"/>
    <n v="0.71"/>
    <n v="0.57999999999999996"/>
    <n v="0.54"/>
    <n v="0.34"/>
    <n v="-9999"/>
    <n v="0.31"/>
    <n v="-9999"/>
    <n v="1.79"/>
    <n v="0.42"/>
    <n v="0.62"/>
    <n v="0.52"/>
    <n v="0.73"/>
    <n v="-9999"/>
    <n v="0.69"/>
    <n v="0.43"/>
    <n v="0.3"/>
    <x v="528"/>
    <x v="44"/>
    <x v="0"/>
  </r>
  <r>
    <x v="1"/>
    <x v="44"/>
    <n v="0.17"/>
    <n v="0.56999999999999995"/>
    <n v="1.37"/>
    <n v="0.22"/>
    <n v="0.34"/>
    <n v="0.81"/>
    <n v="1.28"/>
    <n v="-9999"/>
    <n v="0.63"/>
    <n v="0.02"/>
    <n v="7.0000000000000007E-2"/>
    <n v="0.7"/>
    <n v="0.02"/>
    <n v="0.14000000000000001"/>
    <n v="0.81"/>
    <n v="-9999"/>
    <n v="0.54"/>
    <n v="0.09"/>
    <n v="-9999"/>
    <x v="529"/>
    <x v="44"/>
    <x v="1"/>
  </r>
  <r>
    <x v="2"/>
    <x v="44"/>
    <n v="0.4"/>
    <n v="1.35"/>
    <n v="1.61"/>
    <n v="0.33"/>
    <n v="1.04"/>
    <n v="0.87"/>
    <n v="0.33"/>
    <n v="-9999"/>
    <n v="0.38"/>
    <n v="0.13"/>
    <n v="0.64"/>
    <n v="2.06"/>
    <n v="0.32"/>
    <n v="1.06"/>
    <n v="1.02"/>
    <n v="-9999"/>
    <n v="0.32"/>
    <n v="0.09"/>
    <n v="0.45"/>
    <x v="530"/>
    <x v="44"/>
    <x v="2"/>
  </r>
  <r>
    <x v="3"/>
    <x v="44"/>
    <n v="1.3"/>
    <n v="3.05"/>
    <n v="3.46"/>
    <n v="2.0099999999999998"/>
    <n v="2.36"/>
    <n v="1.88"/>
    <n v="1.47"/>
    <n v="-9999"/>
    <n v="1.78"/>
    <n v="1.41"/>
    <n v="0.2"/>
    <n v="2.57"/>
    <n v="1.26"/>
    <n v="2.0499999999999998"/>
    <n v="2.42"/>
    <n v="-9999"/>
    <n v="1.08"/>
    <n v="1.1299999999999999"/>
    <n v="2.77"/>
    <x v="531"/>
    <x v="44"/>
    <x v="3"/>
  </r>
  <r>
    <x v="4"/>
    <x v="44"/>
    <n v="2.42"/>
    <n v="2.4900000000000002"/>
    <n v="1.35"/>
    <n v="1.3"/>
    <n v="2.39"/>
    <n v="1.27"/>
    <n v="1.1299999999999999"/>
    <n v="-9999"/>
    <n v="1.02"/>
    <n v="0.6"/>
    <n v="0.43"/>
    <n v="1.79"/>
    <n v="3.12"/>
    <n v="0.71"/>
    <n v="1.71"/>
    <n v="-9999"/>
    <n v="1.35"/>
    <n v="0.91"/>
    <n v="1.05"/>
    <x v="532"/>
    <x v="44"/>
    <x v="4"/>
  </r>
  <r>
    <x v="5"/>
    <x v="44"/>
    <n v="0.81"/>
    <n v="1.52"/>
    <n v="0.93"/>
    <n v="0.71"/>
    <n v="1.87"/>
    <n v="0.99"/>
    <n v="1.36"/>
    <n v="-9999"/>
    <n v="1.82"/>
    <n v="1.18"/>
    <n v="-9999"/>
    <n v="2.06"/>
    <n v="0.69"/>
    <n v="0.8"/>
    <n v="0.76"/>
    <n v="-9999"/>
    <n v="1.68"/>
    <n v="0.77"/>
    <n v="2.4900000000000002"/>
    <x v="533"/>
    <x v="44"/>
    <x v="5"/>
  </r>
  <r>
    <x v="6"/>
    <x v="44"/>
    <n v="0.33"/>
    <n v="0.2"/>
    <n v="0.35"/>
    <n v="0.64"/>
    <n v="1.07"/>
    <n v="0.5"/>
    <n v="0.66"/>
    <n v="-9999"/>
    <n v="2.5099999999999998"/>
    <n v="0.94"/>
    <n v="-9999"/>
    <n v="0.76"/>
    <n v="0.24"/>
    <n v="0.4"/>
    <n v="0.05"/>
    <n v="-9999"/>
    <n v="3.24"/>
    <n v="2.73"/>
    <n v="1.28"/>
    <x v="534"/>
    <x v="44"/>
    <x v="6"/>
  </r>
  <r>
    <x v="7"/>
    <x v="44"/>
    <n v="3.49"/>
    <n v="2.4300000000000002"/>
    <n v="2.56"/>
    <n v="1.82"/>
    <n v="4.1100000000000003"/>
    <n v="0.61"/>
    <n v="2.95"/>
    <n v="-9999"/>
    <n v="1.92"/>
    <n v="1.05"/>
    <n v="-9999"/>
    <n v="0.45"/>
    <n v="3.41"/>
    <n v="1.3"/>
    <n v="0.67"/>
    <n v="-9999"/>
    <n v="0.91"/>
    <n v="0.41"/>
    <n v="3.43"/>
    <x v="535"/>
    <x v="44"/>
    <x v="7"/>
  </r>
  <r>
    <x v="8"/>
    <x v="44"/>
    <n v="1.1399999999999999"/>
    <n v="1.28"/>
    <n v="0.54"/>
    <n v="0.37"/>
    <n v="0.98"/>
    <n v="0.45"/>
    <n v="1.62"/>
    <n v="-9999"/>
    <n v="0.48"/>
    <n v="0.6"/>
    <n v="-9999"/>
    <n v="1.23"/>
    <n v="1.4"/>
    <n v="0.73"/>
    <n v="0.97"/>
    <n v="-9999"/>
    <n v="0.22"/>
    <n v="0.56999999999999995"/>
    <n v="0.84"/>
    <x v="536"/>
    <x v="44"/>
    <x v="8"/>
  </r>
  <r>
    <x v="9"/>
    <x v="44"/>
    <n v="0.97"/>
    <n v="1.55"/>
    <n v="1.02"/>
    <n v="2.2799999999999998"/>
    <n v="1.31"/>
    <n v="1.44"/>
    <n v="0.84"/>
    <n v="-9999"/>
    <n v="1.63"/>
    <n v="3.82"/>
    <n v="-9999"/>
    <n v="1.06"/>
    <n v="1.02"/>
    <n v="0.86"/>
    <n v="0.95"/>
    <n v="-9999"/>
    <n v="3.39"/>
    <n v="3.75"/>
    <n v="0.78"/>
    <x v="537"/>
    <x v="44"/>
    <x v="9"/>
  </r>
  <r>
    <x v="10"/>
    <x v="44"/>
    <n v="0.26"/>
    <n v="0.79"/>
    <n v="2.25"/>
    <n v="0.49"/>
    <n v="0.45"/>
    <n v="1.34"/>
    <n v="0.51"/>
    <n v="-9999"/>
    <n v="0.5"/>
    <n v="0.46"/>
    <n v="-9999"/>
    <n v="1.69"/>
    <n v="0.32"/>
    <n v="1.22"/>
    <n v="0.35"/>
    <n v="-9999"/>
    <n v="0.52"/>
    <n v="0.46"/>
    <n v="-9999"/>
    <x v="538"/>
    <x v="45"/>
    <x v="10"/>
  </r>
  <r>
    <x v="11"/>
    <x v="44"/>
    <n v="0.1"/>
    <n v="0.5"/>
    <n v="0.49"/>
    <n v="0.24"/>
    <n v="0.44"/>
    <n v="0.3"/>
    <n v="0.46"/>
    <n v="-9999"/>
    <n v="0.45"/>
    <n v="0.28000000000000003"/>
    <n v="-9999"/>
    <n v="0.42"/>
    <n v="0.04"/>
    <n v="0.35"/>
    <n v="0.18"/>
    <n v="-9999"/>
    <n v="0.56999999999999995"/>
    <n v="0.39"/>
    <n v="0.37"/>
    <x v="539"/>
    <x v="45"/>
    <x v="11"/>
  </r>
  <r>
    <x v="0"/>
    <x v="45"/>
    <n v="0.01"/>
    <n v="0.5"/>
    <n v="0.64"/>
    <n v="0.4"/>
    <n v="0.15"/>
    <n v="0.21"/>
    <n v="0.21"/>
    <n v="-9999"/>
    <n v="0.13"/>
    <n v="0.39"/>
    <n v="-9999"/>
    <n v="0.39"/>
    <n v="0.13"/>
    <n v="0.22"/>
    <n v="0.24"/>
    <n v="-9999"/>
    <n v="0.14000000000000001"/>
    <n v="0.4"/>
    <n v="0.17"/>
    <x v="540"/>
    <x v="45"/>
    <x v="0"/>
  </r>
  <r>
    <x v="1"/>
    <x v="45"/>
    <n v="0.53"/>
    <n v="0.76"/>
    <n v="1.53"/>
    <n v="0.48"/>
    <n v="0.93"/>
    <n v="0.88"/>
    <n v="1.17"/>
    <n v="-9999"/>
    <n v="0.96"/>
    <n v="0.11"/>
    <n v="-9999"/>
    <n v="0.61"/>
    <n v="0.18"/>
    <n v="0.91"/>
    <n v="0.53"/>
    <n v="-9999"/>
    <n v="0.09"/>
    <n v="0.2"/>
    <n v="0.87"/>
    <x v="541"/>
    <x v="45"/>
    <x v="1"/>
  </r>
  <r>
    <x v="2"/>
    <x v="45"/>
    <n v="1.43"/>
    <n v="2.0499999999999998"/>
    <n v="1.21"/>
    <n v="0.59"/>
    <n v="1.86"/>
    <n v="0.28000000000000003"/>
    <n v="0.56999999999999995"/>
    <n v="-9999"/>
    <n v="0.35"/>
    <n v="0.37"/>
    <n v="-9999"/>
    <n v="1.99"/>
    <n v="1.18"/>
    <n v="0.56000000000000005"/>
    <n v="1.52"/>
    <n v="-9999"/>
    <n v="0.56000000000000005"/>
    <n v="0.15"/>
    <n v="0.82"/>
    <x v="542"/>
    <x v="45"/>
    <x v="2"/>
  </r>
  <r>
    <x v="3"/>
    <x v="45"/>
    <n v="1.46"/>
    <n v="3.86"/>
    <n v="4.95"/>
    <n v="2.4500000000000002"/>
    <n v="3.29"/>
    <n v="2.44"/>
    <n v="3.44"/>
    <n v="-9999"/>
    <n v="2.5299999999999998"/>
    <n v="2.16"/>
    <n v="-9999"/>
    <n v="4.7300000000000004"/>
    <n v="1.37"/>
    <n v="3.03"/>
    <n v="3.66"/>
    <n v="-9999"/>
    <n v="2.79"/>
    <n v="0.92"/>
    <n v="2.5"/>
    <x v="543"/>
    <x v="45"/>
    <x v="3"/>
  </r>
  <r>
    <x v="4"/>
    <x v="45"/>
    <n v="2.4"/>
    <n v="4.75"/>
    <n v="9.59"/>
    <n v="5.08"/>
    <n v="3.15"/>
    <n v="4.74"/>
    <n v="6.27"/>
    <n v="-9999"/>
    <n v="7.47"/>
    <n v="-9999"/>
    <n v="-9999"/>
    <n v="5.5"/>
    <n v="1.34"/>
    <n v="7"/>
    <n v="4.2300000000000004"/>
    <n v="-9999"/>
    <n v="4.47"/>
    <n v="3"/>
    <n v="9.34"/>
    <x v="544"/>
    <x v="45"/>
    <x v="4"/>
  </r>
  <r>
    <x v="5"/>
    <x v="45"/>
    <n v="1.58"/>
    <n v="3.41"/>
    <n v="4.03"/>
    <n v="4.07"/>
    <n v="3.52"/>
    <n v="-9999"/>
    <n v="2.57"/>
    <n v="-9999"/>
    <n v="3.59"/>
    <n v="2.33"/>
    <n v="-9999"/>
    <n v="2.7"/>
    <n v="2.73"/>
    <n v="4.2699999999999996"/>
    <n v="4.75"/>
    <n v="-9999"/>
    <n v="4.1500000000000004"/>
    <n v="5.23"/>
    <n v="4.67"/>
    <x v="545"/>
    <x v="45"/>
    <x v="5"/>
  </r>
  <r>
    <x v="6"/>
    <x v="45"/>
    <n v="0.6"/>
    <n v="1.52"/>
    <n v="0.72"/>
    <n v="0.91"/>
    <n v="2.56"/>
    <n v="1.04"/>
    <n v="1.37"/>
    <n v="-9999"/>
    <n v="0.9"/>
    <n v="1.64"/>
    <n v="-9999"/>
    <n v="0.72"/>
    <n v="0.72"/>
    <n v="0.31"/>
    <n v="0.89"/>
    <n v="-9999"/>
    <n v="3.82"/>
    <n v="1.1200000000000001"/>
    <n v="0.91"/>
    <x v="546"/>
    <x v="45"/>
    <x v="6"/>
  </r>
  <r>
    <x v="7"/>
    <x v="45"/>
    <n v="1.67"/>
    <n v="2.0099999999999998"/>
    <n v="1.45"/>
    <n v="0.76"/>
    <n v="1.98"/>
    <n v="0.44"/>
    <n v="0.85"/>
    <n v="-9999"/>
    <n v="0.37"/>
    <n v="-9999"/>
    <n v="-9999"/>
    <n v="1.4"/>
    <n v="3.72"/>
    <n v="0.25"/>
    <n v="2"/>
    <n v="-9999"/>
    <n v="0.97"/>
    <n v="0.88"/>
    <n v="0.38"/>
    <x v="547"/>
    <x v="45"/>
    <x v="7"/>
  </r>
  <r>
    <x v="8"/>
    <x v="45"/>
    <n v="0.52"/>
    <n v="2.02"/>
    <n v="2.96"/>
    <n v="2.37"/>
    <n v="1.32"/>
    <n v="1.95"/>
    <n v="2.17"/>
    <n v="-9999"/>
    <n v="2.88"/>
    <n v="-9999"/>
    <n v="-9999"/>
    <n v="2.69"/>
    <n v="1.76"/>
    <n v="1.59"/>
    <n v="2.0299999999999998"/>
    <n v="-9999"/>
    <n v="1.62"/>
    <n v="3"/>
    <n v="2.0099999999999998"/>
    <x v="548"/>
    <x v="45"/>
    <x v="8"/>
  </r>
  <r>
    <x v="9"/>
    <x v="45"/>
    <n v="0.02"/>
    <n v="0.23"/>
    <n v="0.59"/>
    <n v="0.45"/>
    <n v="0.21"/>
    <n v="0.35"/>
    <n v="0.44"/>
    <n v="-9999"/>
    <n v="0.27"/>
    <n v="-9999"/>
    <n v="-9999"/>
    <n v="0.5"/>
    <n v="0.16"/>
    <n v="1.0000000000000001E-5"/>
    <n v="0.68"/>
    <n v="-9999"/>
    <n v="0.92"/>
    <n v="1.75"/>
    <n v="0.09"/>
    <x v="549"/>
    <x v="45"/>
    <x v="9"/>
  </r>
  <r>
    <x v="10"/>
    <x v="45"/>
    <n v="0.13"/>
    <n v="0.54"/>
    <n v="1.51"/>
    <n v="0.61"/>
    <n v="0.27"/>
    <n v="0.53"/>
    <n v="1.37"/>
    <n v="-9999"/>
    <n v="0.54"/>
    <n v="0.7"/>
    <n v="-9999"/>
    <n v="0.87"/>
    <n v="0.19"/>
    <n v="0.53"/>
    <n v="0.53"/>
    <n v="-9999"/>
    <n v="0.31"/>
    <n v="1.78"/>
    <n v="0.69"/>
    <x v="550"/>
    <x v="46"/>
    <x v="10"/>
  </r>
  <r>
    <x v="11"/>
    <x v="45"/>
    <n v="0.04"/>
    <n v="7.0000000000000007E-2"/>
    <n v="0.25"/>
    <n v="0.13"/>
    <n v="0.06"/>
    <n v="0.08"/>
    <n v="0.51"/>
    <n v="-9999"/>
    <n v="0.17"/>
    <n v="0.06"/>
    <n v="-9999"/>
    <n v="0.16"/>
    <n v="0.05"/>
    <n v="0.05"/>
    <n v="0.05"/>
    <n v="-9999"/>
    <n v="0.03"/>
    <n v="-9999"/>
    <n v="0.01"/>
    <x v="551"/>
    <x v="46"/>
    <x v="11"/>
  </r>
  <r>
    <x v="0"/>
    <x v="46"/>
    <n v="0.04"/>
    <n v="0.92"/>
    <n v="2.19"/>
    <n v="0.4"/>
    <n v="0.94"/>
    <n v="0.83"/>
    <n v="1.55"/>
    <n v="-9999"/>
    <n v="0.9"/>
    <n v="0.14000000000000001"/>
    <n v="-9999"/>
    <n v="1.17"/>
    <n v="0.43"/>
    <n v="1.35"/>
    <n v="0.64"/>
    <n v="-9999"/>
    <n v="0.42"/>
    <n v="0.89"/>
    <n v="1.19"/>
    <x v="552"/>
    <x v="46"/>
    <x v="0"/>
  </r>
  <r>
    <x v="1"/>
    <x v="46"/>
    <n v="0.42"/>
    <n v="0.38"/>
    <n v="0.28999999999999998"/>
    <n v="0.13"/>
    <n v="0.12"/>
    <n v="0.32"/>
    <n v="0.66"/>
    <n v="-9999"/>
    <n v="0.16"/>
    <n v="0.06"/>
    <n v="-9999"/>
    <n v="0.2"/>
    <n v="0.09"/>
    <n v="0.09"/>
    <n v="0.16"/>
    <n v="-9999"/>
    <n v="1.0000000000000001E-5"/>
    <n v="0"/>
    <n v="0.24"/>
    <x v="553"/>
    <x v="46"/>
    <x v="1"/>
  </r>
  <r>
    <x v="2"/>
    <x v="46"/>
    <n v="0.38"/>
    <n v="1.33"/>
    <n v="2.16"/>
    <n v="1.06"/>
    <n v="0.9"/>
    <n v="1.39"/>
    <n v="1.6"/>
    <n v="-9999"/>
    <n v="1.8"/>
    <n v="-9999"/>
    <n v="0.86"/>
    <n v="1.66"/>
    <n v="0.37"/>
    <n v="1.62"/>
    <n v="1.49"/>
    <n v="-9999"/>
    <n v="1.0900000000000001"/>
    <n v="0.67"/>
    <n v="1.32"/>
    <x v="554"/>
    <x v="46"/>
    <x v="2"/>
  </r>
  <r>
    <x v="3"/>
    <x v="46"/>
    <n v="0.66"/>
    <n v="1.61"/>
    <n v="1.49"/>
    <n v="0.94"/>
    <n v="1.64"/>
    <n v="0.48"/>
    <n v="0.87"/>
    <n v="-9999"/>
    <n v="1.1000000000000001"/>
    <n v="0.39"/>
    <n v="1.68"/>
    <n v="1.22"/>
    <n v="0.92"/>
    <n v="0.85"/>
    <n v="1.53"/>
    <n v="-9999"/>
    <n v="1.21"/>
    <n v="0.5"/>
    <n v="0.65"/>
    <x v="555"/>
    <x v="46"/>
    <x v="3"/>
  </r>
  <r>
    <x v="4"/>
    <x v="46"/>
    <n v="0.77"/>
    <n v="2.44"/>
    <n v="4.63"/>
    <n v="2.89"/>
    <n v="1.87"/>
    <n v="2.73"/>
    <n v="3.47"/>
    <n v="-9999"/>
    <n v="4.2300000000000004"/>
    <n v="2.93"/>
    <n v="6.64"/>
    <n v="3.32"/>
    <n v="1.86"/>
    <n v="2.94"/>
    <n v="2.83"/>
    <n v="-9999"/>
    <n v="5.3"/>
    <n v="3.15"/>
    <n v="4.17"/>
    <x v="556"/>
    <x v="46"/>
    <x v="4"/>
  </r>
  <r>
    <x v="5"/>
    <x v="46"/>
    <n v="1.1299999999999999"/>
    <n v="1.17"/>
    <n v="2.77"/>
    <n v="1.56"/>
    <n v="1.24"/>
    <n v="1.58"/>
    <n v="1.83"/>
    <n v="-9999"/>
    <n v="2.09"/>
    <n v="1.29"/>
    <n v="1.39"/>
    <n v="1.01"/>
    <n v="1.82"/>
    <n v="2.06"/>
    <n v="1.8"/>
    <n v="-9999"/>
    <n v="2.72"/>
    <n v="2.44"/>
    <n v="1.45"/>
    <x v="557"/>
    <x v="46"/>
    <x v="5"/>
  </r>
  <r>
    <x v="6"/>
    <x v="46"/>
    <n v="1.46"/>
    <n v="2.59"/>
    <n v="1.96"/>
    <n v="4.8600000000000003"/>
    <n v="1.91"/>
    <n v="1.22"/>
    <n v="2.1800000000000002"/>
    <n v="-9999"/>
    <n v="1.46"/>
    <n v="1.85"/>
    <n v="2.64"/>
    <n v="0.8"/>
    <n v="0.95"/>
    <n v="2.5"/>
    <n v="1.06"/>
    <n v="-9999"/>
    <n v="2.88"/>
    <n v="2.12"/>
    <n v="2.74"/>
    <x v="558"/>
    <x v="46"/>
    <x v="6"/>
  </r>
  <r>
    <x v="7"/>
    <x v="46"/>
    <n v="2.95"/>
    <n v="1.8"/>
    <n v="0.63"/>
    <n v="1.96"/>
    <n v="1.73"/>
    <n v="0.26"/>
    <n v="0.96"/>
    <n v="-9999"/>
    <n v="0.51"/>
    <n v="0.8"/>
    <n v="5"/>
    <n v="2.08"/>
    <n v="1.17"/>
    <n v="0.34"/>
    <n v="0.59"/>
    <n v="-9999"/>
    <n v="5.16"/>
    <n v="-9999"/>
    <n v="1.64"/>
    <x v="559"/>
    <x v="46"/>
    <x v="7"/>
  </r>
  <r>
    <x v="8"/>
    <x v="46"/>
    <n v="1.27"/>
    <n v="3.21"/>
    <n v="3.48"/>
    <n v="2.5499999999999998"/>
    <n v="2.68"/>
    <n v="2.64"/>
    <n v="2.29"/>
    <n v="-9999"/>
    <n v="1.34"/>
    <n v="3.15"/>
    <n v="4.88"/>
    <n v="3.67"/>
    <n v="1.35"/>
    <n v="3.18"/>
    <n v="2.14"/>
    <n v="-9999"/>
    <n v="2.54"/>
    <n v="2.86"/>
    <n v="2.66"/>
    <x v="560"/>
    <x v="46"/>
    <x v="8"/>
  </r>
  <r>
    <x v="9"/>
    <x v="46"/>
    <n v="0.18"/>
    <n v="0.32"/>
    <n v="0.28000000000000003"/>
    <n v="0.32"/>
    <n v="0.41"/>
    <n v="0.27"/>
    <n v="0.2"/>
    <n v="-9999"/>
    <n v="0.49"/>
    <n v="0.52"/>
    <n v="0.99"/>
    <n v="0.76"/>
    <n v="0.25"/>
    <n v="0.47"/>
    <n v="0.55000000000000004"/>
    <n v="-9999"/>
    <n v="0.56000000000000005"/>
    <n v="-9999"/>
    <n v="0.56999999999999995"/>
    <x v="561"/>
    <x v="46"/>
    <x v="9"/>
  </r>
  <r>
    <x v="10"/>
    <x v="46"/>
    <n v="0.12"/>
    <n v="1.02"/>
    <n v="1.43"/>
    <n v="0.3"/>
    <n v="0.74"/>
    <n v="0.56999999999999995"/>
    <n v="0.91"/>
    <n v="-9999"/>
    <n v="0.59"/>
    <n v="0.1"/>
    <n v="1E-3"/>
    <n v="0.87"/>
    <n v="0.25"/>
    <n v="0.6"/>
    <n v="0.49"/>
    <n v="-9999"/>
    <n v="0.09"/>
    <n v="-9999"/>
    <n v="0.9"/>
    <x v="562"/>
    <x v="47"/>
    <x v="10"/>
  </r>
  <r>
    <x v="11"/>
    <x v="46"/>
    <n v="0.22"/>
    <n v="0.27"/>
    <n v="0.37"/>
    <n v="0.12"/>
    <n v="0.21"/>
    <n v="0.23"/>
    <n v="0.38"/>
    <n v="-9999"/>
    <n v="0.02"/>
    <n v="0"/>
    <n v="1E-3"/>
    <n v="0.24"/>
    <n v="0.13"/>
    <n v="0.15"/>
    <n v="0.2"/>
    <n v="-9999"/>
    <n v="0.06"/>
    <n v="0"/>
    <n v="0.08"/>
    <x v="563"/>
    <x v="47"/>
    <x v="11"/>
  </r>
  <r>
    <x v="0"/>
    <x v="47"/>
    <n v="0.17"/>
    <n v="0.39"/>
    <n v="0.87"/>
    <n v="0.57999999999999996"/>
    <n v="0.21"/>
    <n v="0.5"/>
    <n v="1.04"/>
    <n v="-9999"/>
    <n v="0.72"/>
    <n v="0.44"/>
    <n v="0.28000000000000003"/>
    <n v="0.37"/>
    <n v="0.05"/>
    <n v="0.43"/>
    <n v="0.15"/>
    <n v="-9999"/>
    <n v="0.17"/>
    <n v="0.37"/>
    <n v="0.9"/>
    <x v="564"/>
    <x v="47"/>
    <x v="0"/>
  </r>
  <r>
    <x v="1"/>
    <x v="47"/>
    <n v="0.7"/>
    <n v="1.07"/>
    <n v="1.83"/>
    <n v="0.46"/>
    <n v="0.85"/>
    <n v="0.9"/>
    <n v="0.99"/>
    <n v="-9999"/>
    <n v="0.46"/>
    <n v="0.53"/>
    <n v="0.5"/>
    <n v="1.3"/>
    <n v="0.31"/>
    <n v="0.54"/>
    <n v="1.01"/>
    <n v="-9999"/>
    <n v="0.5"/>
    <n v="-9999"/>
    <n v="0.77"/>
    <x v="565"/>
    <x v="47"/>
    <x v="1"/>
  </r>
  <r>
    <x v="2"/>
    <x v="47"/>
    <n v="0.16"/>
    <n v="0.85"/>
    <n v="0.91"/>
    <n v="0.43"/>
    <n v="0.75"/>
    <n v="0.51"/>
    <n v="0.36"/>
    <n v="-9999"/>
    <n v="0.5"/>
    <n v="0.17"/>
    <n v="0.25"/>
    <n v="0.69"/>
    <n v="0.11"/>
    <n v="0.52"/>
    <n v="0.72"/>
    <n v="-9999"/>
    <n v="0.41"/>
    <n v="0.3"/>
    <n v="0.81"/>
    <x v="566"/>
    <x v="47"/>
    <x v="2"/>
  </r>
  <r>
    <x v="3"/>
    <x v="47"/>
    <n v="0.95"/>
    <n v="2.4300000000000002"/>
    <n v="5.77"/>
    <n v="1.29"/>
    <n v="2.29"/>
    <n v="2.96"/>
    <n v="4.29"/>
    <n v="-9999"/>
    <n v="3.01"/>
    <n v="0.56000000000000005"/>
    <n v="0.83"/>
    <n v="3.77"/>
    <n v="0.56999999999999995"/>
    <n v="3.47"/>
    <n v="3.16"/>
    <n v="-9999"/>
    <n v="0.85"/>
    <n v="0.71"/>
    <n v="3.84"/>
    <x v="567"/>
    <x v="47"/>
    <x v="3"/>
  </r>
  <r>
    <x v="4"/>
    <x v="47"/>
    <n v="1.51"/>
    <n v="1.22"/>
    <n v="2.19"/>
    <n v="1.59"/>
    <n v="1.25"/>
    <n v="1.31"/>
    <n v="1.86"/>
    <n v="-9999"/>
    <n v="1.33"/>
    <n v="3.02"/>
    <n v="1.91"/>
    <n v="0.74"/>
    <n v="0.51"/>
    <n v="1.54"/>
    <n v="1.29"/>
    <n v="1.7"/>
    <n v="1.8"/>
    <n v="3.58"/>
    <n v="2.2799999999999998"/>
    <x v="568"/>
    <x v="47"/>
    <x v="4"/>
  </r>
  <r>
    <x v="5"/>
    <x v="47"/>
    <n v="2.38"/>
    <n v="3.96"/>
    <n v="3.69"/>
    <n v="1.99"/>
    <n v="2.16"/>
    <n v="2.5099999999999998"/>
    <n v="2.38"/>
    <n v="-9999"/>
    <n v="2.97"/>
    <n v="3.48"/>
    <n v="5.09"/>
    <n v="2.21"/>
    <n v="1.84"/>
    <n v="3.98"/>
    <n v="2.59"/>
    <n v="4.3899999999999997"/>
    <n v="4.33"/>
    <n v="4.4000000000000004"/>
    <n v="5.04"/>
    <x v="569"/>
    <x v="47"/>
    <x v="5"/>
  </r>
  <r>
    <x v="6"/>
    <x v="47"/>
    <n v="1.54"/>
    <n v="1.71"/>
    <n v="1.1399999999999999"/>
    <n v="3.92"/>
    <n v="1.42"/>
    <n v="6.15"/>
    <n v="1.1100000000000001"/>
    <n v="-9999"/>
    <n v="6.71"/>
    <n v="3.12"/>
    <n v="1.65"/>
    <n v="1.59"/>
    <n v="2.3199999999999998"/>
    <n v="0.56999999999999995"/>
    <n v="1.79"/>
    <n v="2.1800000000000002"/>
    <n v="2.0699999999999998"/>
    <n v="2.5299999999999998"/>
    <n v="3.38"/>
    <x v="570"/>
    <x v="47"/>
    <x v="6"/>
  </r>
  <r>
    <x v="7"/>
    <x v="47"/>
    <n v="3.3"/>
    <n v="7.03"/>
    <n v="5.27"/>
    <n v="4.82"/>
    <n v="5.95"/>
    <n v="4.12"/>
    <n v="3.44"/>
    <n v="-9999"/>
    <n v="5.1100000000000003"/>
    <n v="1.8"/>
    <n v="2.2400000000000002"/>
    <n v="3.35"/>
    <n v="1.86"/>
    <n v="2.91"/>
    <n v="5.34"/>
    <n v="1.92"/>
    <n v="1.59"/>
    <n v="2.44"/>
    <n v="3.73"/>
    <x v="571"/>
    <x v="47"/>
    <x v="7"/>
  </r>
  <r>
    <x v="8"/>
    <x v="47"/>
    <n v="1"/>
    <n v="2.39"/>
    <n v="1.92"/>
    <n v="0.19"/>
    <n v="1.01"/>
    <n v="0.87"/>
    <n v="2.61"/>
    <n v="-9999"/>
    <n v="2.06"/>
    <n v="0.53"/>
    <n v="1.95"/>
    <n v="2.82"/>
    <n v="1.21"/>
    <n v="1.7"/>
    <n v="1.21"/>
    <n v="1.38"/>
    <n v="0.64"/>
    <n v="0.53"/>
    <n v="2.86"/>
    <x v="572"/>
    <x v="47"/>
    <x v="8"/>
  </r>
  <r>
    <x v="9"/>
    <x v="47"/>
    <n v="1.34"/>
    <n v="2.4300000000000002"/>
    <n v="2.7"/>
    <n v="2.4700000000000002"/>
    <n v="3.03"/>
    <n v="2.4900000000000002"/>
    <n v="1.72"/>
    <n v="-9999"/>
    <n v="1.7"/>
    <n v="1.54"/>
    <n v="3.18"/>
    <n v="3.27"/>
    <n v="1.05"/>
    <n v="1.23"/>
    <n v="3.27"/>
    <n v="2.5499999999999998"/>
    <n v="2.76"/>
    <n v="-9999"/>
    <n v="1.7"/>
    <x v="573"/>
    <x v="47"/>
    <x v="9"/>
  </r>
  <r>
    <x v="10"/>
    <x v="47"/>
    <n v="0.28000000000000003"/>
    <n v="1.1000000000000001"/>
    <n v="-9999"/>
    <n v="0.87"/>
    <n v="1.04"/>
    <n v="0.81"/>
    <n v="0.76"/>
    <n v="-9999"/>
    <n v="0.46"/>
    <n v="-9999"/>
    <n v="1E-3"/>
    <n v="1.53"/>
    <n v="0.39"/>
    <n v="0.71"/>
    <n v="1.96"/>
    <n v="1.0000000000000001E-5"/>
    <n v="1.0000000000000001E-5"/>
    <n v="0"/>
    <n v="0.68"/>
    <x v="574"/>
    <x v="48"/>
    <x v="10"/>
  </r>
  <r>
    <x v="11"/>
    <x v="47"/>
    <n v="0.54"/>
    <n v="0.57999999999999996"/>
    <n v="-9999"/>
    <n v="0.83"/>
    <n v="0.5"/>
    <n v="0.71"/>
    <n v="0.37"/>
    <n v="-9999"/>
    <n v="0.21"/>
    <n v="0.31"/>
    <n v="0.77"/>
    <n v="1.1599999999999999"/>
    <n v="-9999"/>
    <n v="0.44"/>
    <n v="1.1100000000000001"/>
    <n v="0.7"/>
    <n v="0.68"/>
    <n v="0.4"/>
    <n v="0.39"/>
    <x v="575"/>
    <x v="48"/>
    <x v="11"/>
  </r>
  <r>
    <x v="0"/>
    <x v="48"/>
    <n v="0.45"/>
    <n v="0.46"/>
    <n v="1.07"/>
    <n v="0.16"/>
    <n v="0.21"/>
    <n v="0.12"/>
    <n v="0.55000000000000004"/>
    <n v="-9999"/>
    <n v="0.2"/>
    <n v="0.05"/>
    <n v="1E-3"/>
    <n v="0.36"/>
    <n v="0.17"/>
    <n v="0.18"/>
    <n v="0.35"/>
    <n v="0.02"/>
    <n v="0.03"/>
    <n v="1.0000000000000001E-5"/>
    <n v="0.22"/>
    <x v="576"/>
    <x v="48"/>
    <x v="0"/>
  </r>
  <r>
    <x v="1"/>
    <x v="48"/>
    <n v="0.4"/>
    <n v="0.3"/>
    <n v="0.23"/>
    <n v="0.53"/>
    <n v="-9999"/>
    <n v="0.19"/>
    <n v="0.35"/>
    <n v="-9999"/>
    <n v="0.39"/>
    <n v="0.65"/>
    <n v="1E-3"/>
    <n v="7.0000000000000007E-2"/>
    <n v="0.32"/>
    <n v="-9999"/>
    <n v="0.57999999999999996"/>
    <n v="0.5"/>
    <n v="0.66"/>
    <n v="1.06"/>
    <n v="0.22"/>
    <x v="577"/>
    <x v="48"/>
    <x v="1"/>
  </r>
  <r>
    <x v="2"/>
    <x v="48"/>
    <n v="0.37"/>
    <n v="2.0499999999999998"/>
    <n v="3.41"/>
    <n v="0.53"/>
    <n v="1.39"/>
    <n v="1.17"/>
    <n v="2.4300000000000002"/>
    <n v="-9999"/>
    <n v="2.52"/>
    <n v="0.1"/>
    <n v="0.16"/>
    <n v="2.7"/>
    <n v="0.57999999999999996"/>
    <n v="1.68"/>
    <n v="1.9"/>
    <n v="0.05"/>
    <n v="0.13"/>
    <n v="1.0000000000000001E-5"/>
    <n v="2.93"/>
    <x v="578"/>
    <x v="48"/>
    <x v="2"/>
  </r>
  <r>
    <x v="3"/>
    <x v="48"/>
    <n v="0.31"/>
    <n v="2.66"/>
    <n v="4.5599999999999996"/>
    <n v="1.06"/>
    <n v="1.81"/>
    <n v="2.41"/>
    <n v="2.84"/>
    <n v="-9999"/>
    <n v="2.0299999999999998"/>
    <n v="1.2"/>
    <n v="0.8"/>
    <n v="3.29"/>
    <n v="0.65"/>
    <n v="2.19"/>
    <n v="4.1399999999999997"/>
    <n v="0.5"/>
    <n v="0.78"/>
    <n v="0.8"/>
    <n v="2.52"/>
    <x v="579"/>
    <x v="48"/>
    <x v="3"/>
  </r>
  <r>
    <x v="4"/>
    <x v="48"/>
    <n v="0.04"/>
    <n v="1.1399999999999999"/>
    <n v="1.82"/>
    <n v="1.46"/>
    <n v="1.27"/>
    <n v="1.73"/>
    <n v="2.06"/>
    <n v="-9999"/>
    <n v="1.87"/>
    <n v="1.22"/>
    <n v="2.2799999999999998"/>
    <n v="0.61"/>
    <n v="0.11"/>
    <n v="0.9"/>
    <n v="1.54"/>
    <n v="2.59"/>
    <n v="3.14"/>
    <n v="2.42"/>
    <n v="3.22"/>
    <x v="580"/>
    <x v="48"/>
    <x v="4"/>
  </r>
  <r>
    <x v="5"/>
    <x v="48"/>
    <n v="0.34"/>
    <n v="0.37"/>
    <n v="1.85"/>
    <n v="1.22"/>
    <n v="1.32"/>
    <n v="1.02"/>
    <n v="1.1299999999999999"/>
    <n v="-9999"/>
    <n v="1.32"/>
    <n v="1.74"/>
    <n v="4.45"/>
    <n v="1.67"/>
    <n v="0.26"/>
    <n v="1.1100000000000001"/>
    <n v="1.26"/>
    <n v="4.1399999999999997"/>
    <n v="4.1399999999999997"/>
    <n v="2.27"/>
    <n v="1.35"/>
    <x v="581"/>
    <x v="48"/>
    <x v="5"/>
  </r>
  <r>
    <x v="6"/>
    <x v="48"/>
    <n v="4.5"/>
    <n v="5.75"/>
    <n v="4.0199999999999996"/>
    <n v="3.75"/>
    <n v="4.99"/>
    <n v="6.99"/>
    <n v="2.66"/>
    <n v="-9999"/>
    <n v="2.38"/>
    <n v="4.88"/>
    <n v="1.97"/>
    <n v="2.75"/>
    <n v="4.12"/>
    <n v="0.84"/>
    <n v="2.2599999999999998"/>
    <n v="5.54"/>
    <n v="5.83"/>
    <n v="10.52"/>
    <n v="1.35"/>
    <x v="582"/>
    <x v="48"/>
    <x v="6"/>
  </r>
  <r>
    <x v="7"/>
    <x v="48"/>
    <n v="1.94"/>
    <n v="1.95"/>
    <n v="0.97"/>
    <n v="0.32"/>
    <n v="1.65"/>
    <n v="-9999"/>
    <n v="2.04"/>
    <n v="-9999"/>
    <n v="0.56999999999999995"/>
    <n v="1.23"/>
    <n v="2.69"/>
    <n v="1.61"/>
    <n v="3.02"/>
    <n v="0.38"/>
    <n v="3.51"/>
    <n v="1.69"/>
    <n v="2.11"/>
    <n v="0.93"/>
    <n v="1.87"/>
    <x v="583"/>
    <x v="48"/>
    <x v="7"/>
  </r>
  <r>
    <x v="8"/>
    <x v="48"/>
    <n v="0.9"/>
    <n v="0.91"/>
    <n v="0.66"/>
    <n v="0.64"/>
    <n v="1.29"/>
    <n v="0.87"/>
    <n v="0.88"/>
    <n v="-9999"/>
    <n v="0.78"/>
    <n v="0.72"/>
    <n v="0.61"/>
    <n v="0.52"/>
    <n v="1.29"/>
    <n v="0.78"/>
    <n v="0.17"/>
    <n v="0.25"/>
    <n v="0.24"/>
    <n v="0.75"/>
    <n v="0.56000000000000005"/>
    <x v="584"/>
    <x v="48"/>
    <x v="8"/>
  </r>
  <r>
    <x v="9"/>
    <x v="48"/>
    <n v="1.17"/>
    <n v="1.18"/>
    <n v="1.1200000000000001"/>
    <n v="1.8"/>
    <n v="0.41"/>
    <n v="0.95"/>
    <n v="1.04"/>
    <n v="-9999"/>
    <n v="2.9"/>
    <n v="2.17"/>
    <n v="2.2799999999999998"/>
    <n v="0.99"/>
    <n v="0.93"/>
    <n v="1.83"/>
    <n v="0.35"/>
    <n v="1.83"/>
    <n v="1.65"/>
    <n v="1.63"/>
    <n v="3.01"/>
    <x v="585"/>
    <x v="48"/>
    <x v="9"/>
  </r>
  <r>
    <x v="10"/>
    <x v="48"/>
    <n v="0.42"/>
    <n v="0.7"/>
    <n v="-9999"/>
    <n v="0.62"/>
    <n v="0.55000000000000004"/>
    <n v="0.6"/>
    <n v="0.79"/>
    <n v="-9999"/>
    <n v="1.03"/>
    <n v="0.46"/>
    <n v="1.51"/>
    <n v="1.46"/>
    <n v="-9999"/>
    <n v="0.87"/>
    <n v="1.42"/>
    <n v="1.22"/>
    <n v="1.63"/>
    <n v="0.63"/>
    <n v="1.4"/>
    <x v="586"/>
    <x v="49"/>
    <x v="10"/>
  </r>
  <r>
    <x v="11"/>
    <x v="48"/>
    <n v="0.19"/>
    <n v="0.78"/>
    <n v="-9999"/>
    <n v="0.31"/>
    <n v="0.43"/>
    <n v="0.6"/>
    <n v="0.71"/>
    <n v="-9999"/>
    <n v="0.52"/>
    <n v="0.15"/>
    <n v="0.28000000000000003"/>
    <n v="0.66"/>
    <n v="0.15"/>
    <n v="0.7"/>
    <n v="0.63"/>
    <n v="0.21"/>
    <n v="0.32"/>
    <n v="0.21"/>
    <n v="0.68"/>
    <x v="587"/>
    <x v="49"/>
    <x v="11"/>
  </r>
  <r>
    <x v="0"/>
    <x v="49"/>
    <n v="0.18"/>
    <n v="0.27"/>
    <n v="-9999"/>
    <n v="0.38"/>
    <n v="0.28000000000000003"/>
    <n v="0.56999999999999995"/>
    <n v="0.95"/>
    <n v="-9999"/>
    <n v="0.53"/>
    <n v="0.02"/>
    <n v="1E-3"/>
    <n v="0.35"/>
    <n v="0.11"/>
    <n v="0.26"/>
    <n v="0.56999999999999995"/>
    <n v="1.0000000000000001E-5"/>
    <n v="0.1"/>
    <n v="0"/>
    <n v="0.32"/>
    <x v="588"/>
    <x v="49"/>
    <x v="0"/>
  </r>
  <r>
    <x v="1"/>
    <x v="49"/>
    <n v="0.06"/>
    <n v="0.19"/>
    <n v="-9999"/>
    <n v="0.33"/>
    <n v="0.27"/>
    <n v="0.12"/>
    <n v="0.08"/>
    <n v="-9999"/>
    <n v="0.01"/>
    <n v="0.1"/>
    <n v="0.51"/>
    <n v="0.32"/>
    <n v="0.05"/>
    <n v="0.12"/>
    <n v="0.47"/>
    <n v="0.34"/>
    <n v="0.28000000000000003"/>
    <n v="1.0000000000000001E-5"/>
    <n v="0"/>
    <x v="589"/>
    <x v="49"/>
    <x v="1"/>
  </r>
  <r>
    <x v="2"/>
    <x v="49"/>
    <n v="0.18"/>
    <n v="0.44"/>
    <n v="-9999"/>
    <n v="0.32"/>
    <n v="0.47"/>
    <n v="0.27"/>
    <n v="0.6"/>
    <n v="-9999"/>
    <n v="0.5"/>
    <n v="0.03"/>
    <n v="0.86"/>
    <n v="0.44"/>
    <n v="0.24"/>
    <n v="0.72"/>
    <n v="0.26"/>
    <n v="0.22"/>
    <n v="0.43"/>
    <n v="1.0000000000000001E-5"/>
    <n v="0.83"/>
    <x v="590"/>
    <x v="49"/>
    <x v="2"/>
  </r>
  <r>
    <x v="3"/>
    <x v="49"/>
    <n v="2.27"/>
    <n v="5.57"/>
    <n v="-9999"/>
    <n v="5.12"/>
    <n v="3.62"/>
    <n v="5.35"/>
    <n v="4.8499999999999996"/>
    <n v="-9999"/>
    <n v="8.2899999999999991"/>
    <n v="2.61"/>
    <n v="3.34"/>
    <n v="-9999"/>
    <n v="1.84"/>
    <n v="5.15"/>
    <n v="7"/>
    <n v="2.8"/>
    <n v="2.97"/>
    <n v="1.87"/>
    <n v="-9999"/>
    <x v="591"/>
    <x v="49"/>
    <x v="3"/>
  </r>
  <r>
    <x v="4"/>
    <x v="49"/>
    <n v="1.05"/>
    <n v="4.41"/>
    <n v="1.84"/>
    <n v="4.4400000000000004"/>
    <n v="2.89"/>
    <n v="2.54"/>
    <n v="3.24"/>
    <n v="-9999"/>
    <n v="1.9"/>
    <n v="2.72"/>
    <n v="1.61"/>
    <n v="2.79"/>
    <n v="1.88"/>
    <n v="2.63"/>
    <n v="3.62"/>
    <n v="1.63"/>
    <n v="2.39"/>
    <n v="2.64"/>
    <n v="3.16"/>
    <x v="592"/>
    <x v="49"/>
    <x v="4"/>
  </r>
  <r>
    <x v="5"/>
    <x v="49"/>
    <n v="1"/>
    <n v="2.94"/>
    <n v="0.82"/>
    <n v="1.17"/>
    <n v="1.9"/>
    <n v="1.62"/>
    <n v="1.87"/>
    <n v="-9999"/>
    <n v="2.4500000000000002"/>
    <n v="1.87"/>
    <n v="3.42"/>
    <n v="1.1499999999999999"/>
    <n v="1.18"/>
    <n v="0.5"/>
    <n v="1.61"/>
    <n v="3.26"/>
    <n v="4.33"/>
    <n v="0.9"/>
    <n v="-9999"/>
    <x v="593"/>
    <x v="49"/>
    <x v="5"/>
  </r>
  <r>
    <x v="6"/>
    <x v="49"/>
    <n v="1.59"/>
    <n v="3.51"/>
    <n v="2.54"/>
    <n v="0.77"/>
    <n v="1.0900000000000001"/>
    <n v="2.06"/>
    <n v="2.5299999999999998"/>
    <n v="-9999"/>
    <n v="1.02"/>
    <n v="1.99"/>
    <n v="0.74"/>
    <n v="1.54"/>
    <n v="2.23"/>
    <n v="3"/>
    <n v="1"/>
    <n v="1.73"/>
    <n v="0.44"/>
    <n v="4.8899999999999997"/>
    <n v="-9999"/>
    <x v="594"/>
    <x v="49"/>
    <x v="6"/>
  </r>
  <r>
    <x v="7"/>
    <x v="49"/>
    <n v="2.04"/>
    <n v="4.67"/>
    <n v="5.54"/>
    <n v="2.35"/>
    <n v="3.94"/>
    <n v="4"/>
    <n v="3.24"/>
    <n v="-9999"/>
    <n v="2.14"/>
    <n v="1.94"/>
    <n v="6.03"/>
    <n v="3.88"/>
    <n v="2.1800000000000002"/>
    <n v="2.06"/>
    <n v="2.2999999999999998"/>
    <n v="2.57"/>
    <n v="7.44"/>
    <n v="4.2"/>
    <n v="1.59"/>
    <x v="595"/>
    <x v="49"/>
    <x v="7"/>
  </r>
  <r>
    <x v="8"/>
    <x v="49"/>
    <n v="1.1100000000000001"/>
    <n v="0.79"/>
    <n v="2.62"/>
    <n v="0.98"/>
    <n v="0.69"/>
    <n v="1.1599999999999999"/>
    <n v="1.69"/>
    <n v="-9999"/>
    <n v="2.46"/>
    <n v="3.04"/>
    <n v="2.37"/>
    <n v="0.9"/>
    <n v="0.15"/>
    <n v="3.03"/>
    <n v="0.56999999999999995"/>
    <n v="2.2799999999999998"/>
    <n v="2.83"/>
    <n v="2.42"/>
    <n v="2.21"/>
    <x v="596"/>
    <x v="49"/>
    <x v="8"/>
  </r>
  <r>
    <x v="9"/>
    <x v="49"/>
    <n v="0.48"/>
    <n v="0.51"/>
    <n v="1.33"/>
    <n v="0.31"/>
    <n v="0.72"/>
    <n v="0.35"/>
    <n v="0.7"/>
    <n v="-9999"/>
    <n v="0.72"/>
    <n v="0.18"/>
    <n v="0.05"/>
    <n v="0.77"/>
    <n v="0.81"/>
    <n v="-9999"/>
    <n v="0.73"/>
    <n v="0.08"/>
    <n v="0.09"/>
    <n v="0"/>
    <n v="0.82"/>
    <x v="597"/>
    <x v="49"/>
    <x v="9"/>
  </r>
  <r>
    <x v="10"/>
    <x v="49"/>
    <n v="0.06"/>
    <n v="0.56000000000000005"/>
    <n v="0.81"/>
    <n v="0.33"/>
    <n v="0.52"/>
    <n v="0.48"/>
    <n v="0.73"/>
    <n v="-9999"/>
    <n v="0.59"/>
    <n v="0.3"/>
    <n v="1E-3"/>
    <n v="0.48"/>
    <n v="-9999"/>
    <n v="0.77"/>
    <n v="0.59"/>
    <n v="7.0000000000000007E-2"/>
    <n v="0.11"/>
    <n v="0.15"/>
    <n v="0.93"/>
    <x v="598"/>
    <x v="50"/>
    <x v="10"/>
  </r>
  <r>
    <x v="11"/>
    <x v="49"/>
    <n v="0.18"/>
    <n v="0.83"/>
    <n v="1.01"/>
    <n v="0.44"/>
    <n v="0.68"/>
    <n v="0.31"/>
    <n v="0.33"/>
    <n v="-9999"/>
    <n v="7.0000000000000007E-2"/>
    <n v="0.05"/>
    <n v="0.06"/>
    <n v="1.48"/>
    <n v="0.36"/>
    <n v="0.25"/>
    <n v="0.97"/>
    <n v="0.06"/>
    <n v="0.26"/>
    <n v="0.25"/>
    <n v="0.06"/>
    <x v="599"/>
    <x v="50"/>
    <x v="11"/>
  </r>
  <r>
    <x v="0"/>
    <x v="50"/>
    <n v="0.46"/>
    <n v="0.33"/>
    <n v="0.14000000000000001"/>
    <n v="0.28999999999999998"/>
    <n v="1.06"/>
    <n v="0.51"/>
    <n v="0.62"/>
    <n v="-9999"/>
    <n v="0.09"/>
    <n v="0.01"/>
    <n v="-9999"/>
    <n v="0.8"/>
    <n v="0.77"/>
    <n v="0.2"/>
    <n v="0.9"/>
    <n v="0.54"/>
    <n v="0.68"/>
    <n v="0.33"/>
    <n v="0.11"/>
    <x v="600"/>
    <x v="50"/>
    <x v="0"/>
  </r>
  <r>
    <x v="1"/>
    <x v="50"/>
    <n v="1.0000000000000001E-5"/>
    <n v="0.25"/>
    <n v="0.55000000000000004"/>
    <n v="0.36"/>
    <n v="0.2"/>
    <n v="0.23"/>
    <n v="1.1399999999999999"/>
    <n v="-9999"/>
    <n v="0.41"/>
    <n v="0.08"/>
    <n v="0.56999999999999995"/>
    <n v="0.21"/>
    <n v="0.26"/>
    <n v="0.25"/>
    <n v="0.5"/>
    <n v="0.33"/>
    <n v="0.65"/>
    <n v="0.55000000000000004"/>
    <n v="0.42"/>
    <x v="601"/>
    <x v="50"/>
    <x v="1"/>
  </r>
  <r>
    <x v="2"/>
    <x v="50"/>
    <n v="0.92"/>
    <n v="1.77"/>
    <n v="2.56"/>
    <n v="2"/>
    <n v="1.68"/>
    <n v="1.37"/>
    <n v="1.78"/>
    <n v="-9999"/>
    <n v="1.45"/>
    <n v="1.04"/>
    <n v="2.71"/>
    <n v="1.78"/>
    <n v="0.79"/>
    <n v="1.1200000000000001"/>
    <n v="2.27"/>
    <n v="3.7"/>
    <n v="2.56"/>
    <n v="2.57"/>
    <n v="1.64"/>
    <x v="602"/>
    <x v="50"/>
    <x v="2"/>
  </r>
  <r>
    <x v="3"/>
    <x v="50"/>
    <n v="1.1100000000000001"/>
    <n v="2.37"/>
    <n v="1.5"/>
    <n v="1.44"/>
    <n v="1.52"/>
    <n v="0.81"/>
    <n v="2.0499999999999998"/>
    <n v="-9999"/>
    <n v="0.69"/>
    <n v="1.63"/>
    <n v="1.54"/>
    <n v="1.49"/>
    <n v="0.4"/>
    <n v="0.91"/>
    <n v="1.43"/>
    <n v="1.98"/>
    <n v="2.88"/>
    <n v="1.25"/>
    <n v="1.41"/>
    <x v="603"/>
    <x v="50"/>
    <x v="3"/>
  </r>
  <r>
    <x v="4"/>
    <x v="50"/>
    <n v="0.66"/>
    <n v="0.95"/>
    <n v="1.6"/>
    <n v="2.0699999999999998"/>
    <n v="1.03"/>
    <n v="1.68"/>
    <n v="0.54"/>
    <n v="0.54"/>
    <n v="1.2"/>
    <n v="1.06"/>
    <n v="0.63"/>
    <n v="3.27"/>
    <n v="0.52"/>
    <n v="1.89"/>
    <n v="1.2"/>
    <n v="0.15"/>
    <n v="0.26"/>
    <n v="0.87"/>
    <n v="2.58"/>
    <x v="604"/>
    <x v="50"/>
    <x v="4"/>
  </r>
  <r>
    <x v="5"/>
    <x v="50"/>
    <n v="1.23"/>
    <n v="1.25"/>
    <n v="1.53"/>
    <n v="0.72"/>
    <n v="0.78"/>
    <n v="0.91"/>
    <n v="1.19"/>
    <n v="1.19"/>
    <n v="1.07"/>
    <n v="0.98"/>
    <n v="0.36"/>
    <n v="1.44"/>
    <n v="0.73"/>
    <n v="0.97"/>
    <n v="0.68"/>
    <n v="0"/>
    <n v="0.13"/>
    <n v="0.3"/>
    <n v="1.43"/>
    <x v="605"/>
    <x v="50"/>
    <x v="5"/>
  </r>
  <r>
    <x v="6"/>
    <x v="50"/>
    <n v="2.82"/>
    <n v="2.82"/>
    <n v="2.09"/>
    <n v="2.84"/>
    <n v="2.15"/>
    <n v="1.46"/>
    <n v="1.97"/>
    <n v="1.97"/>
    <n v="0.64"/>
    <n v="1.56"/>
    <n v="1.1599999999999999"/>
    <n v="1.04"/>
    <n v="1.44"/>
    <n v="-9999"/>
    <n v="1.72"/>
    <n v="0.81"/>
    <n v="1.47"/>
    <n v="1.75"/>
    <n v="0.26"/>
    <x v="606"/>
    <x v="50"/>
    <x v="6"/>
  </r>
  <r>
    <x v="7"/>
    <x v="50"/>
    <n v="1.01"/>
    <n v="3.57"/>
    <n v="0.72"/>
    <n v="3.5"/>
    <n v="4.24"/>
    <n v="3.84"/>
    <n v="2.69"/>
    <n v="-9999"/>
    <n v="1.47"/>
    <n v="3.46"/>
    <n v="-9999"/>
    <n v="3.02"/>
    <n v="2.1800000000000002"/>
    <n v="0.78"/>
    <n v="2.83"/>
    <n v="3.97"/>
    <n v="1.98"/>
    <n v="0.79"/>
    <n v="0.91"/>
    <x v="607"/>
    <x v="50"/>
    <x v="7"/>
  </r>
  <r>
    <x v="8"/>
    <x v="50"/>
    <n v="0.33"/>
    <n v="1.06"/>
    <n v="2.5099999999999998"/>
    <n v="1.48"/>
    <n v="2.46"/>
    <n v="1.57"/>
    <n v="1.81"/>
    <n v="-9999"/>
    <n v="2.66"/>
    <n v="1.49"/>
    <n v="2.46"/>
    <n v="2.48"/>
    <n v="0.3"/>
    <n v="1.3"/>
    <n v="1.68"/>
    <n v="3.09"/>
    <n v="1.96"/>
    <n v="0.97"/>
    <n v="2.33"/>
    <x v="608"/>
    <x v="50"/>
    <x v="8"/>
  </r>
  <r>
    <x v="9"/>
    <x v="50"/>
    <n v="0.35"/>
    <n v="0.2"/>
    <n v="1.28"/>
    <n v="1.29"/>
    <n v="0.3"/>
    <n v="0.45"/>
    <n v="0.22"/>
    <n v="-9999"/>
    <n v="0.87"/>
    <n v="1.46"/>
    <n v="1.67"/>
    <n v="0.52"/>
    <n v="0.16"/>
    <n v="0.59"/>
    <n v="0.23"/>
    <n v="1.58"/>
    <n v="1.68"/>
    <n v="1.57"/>
    <n v="0.43"/>
    <x v="609"/>
    <x v="50"/>
    <x v="9"/>
  </r>
  <r>
    <x v="10"/>
    <x v="50"/>
    <n v="0.16"/>
    <n v="0.3"/>
    <n v="0.89"/>
    <n v="0.77"/>
    <n v="0.54"/>
    <n v="0.75"/>
    <n v="0.45"/>
    <n v="-9999"/>
    <n v="0.34"/>
    <n v="0.24"/>
    <n v="0.34"/>
    <n v="0.96"/>
    <n v="0.09"/>
    <n v="1.08"/>
    <n v="0.73"/>
    <n v="-9999"/>
    <n v="0.5"/>
    <n v="0"/>
    <n v="0.56000000000000005"/>
    <x v="610"/>
    <x v="51"/>
    <x v="10"/>
  </r>
  <r>
    <x v="11"/>
    <x v="50"/>
    <n v="0.24"/>
    <n v="0.23"/>
    <n v="0.44"/>
    <n v="0.41"/>
    <n v="0.33"/>
    <n v="0.28000000000000003"/>
    <n v="0.32"/>
    <n v="-9999"/>
    <n v="0.39"/>
    <n v="0.18"/>
    <n v="1E-3"/>
    <n v="0.45"/>
    <n v="0.23"/>
    <n v="0.26"/>
    <n v="0.5"/>
    <n v="-9999"/>
    <n v="0.11"/>
    <n v="0.14000000000000001"/>
    <n v="-9999"/>
    <x v="611"/>
    <x v="51"/>
    <x v="11"/>
  </r>
  <r>
    <x v="0"/>
    <x v="51"/>
    <n v="0.3"/>
    <n v="0.43"/>
    <n v="0.73"/>
    <n v="0.38"/>
    <n v="-9999"/>
    <n v="0.57999999999999996"/>
    <n v="0.22"/>
    <n v="-9999"/>
    <n v="0.59"/>
    <n v="0.52"/>
    <n v="0.86"/>
    <n v="0.38"/>
    <n v="0.35"/>
    <n v="0.5"/>
    <n v="0.59"/>
    <n v="0.25"/>
    <n v="0.68"/>
    <n v="0.6"/>
    <n v="0.55000000000000004"/>
    <x v="612"/>
    <x v="51"/>
    <x v="0"/>
  </r>
  <r>
    <x v="1"/>
    <x v="51"/>
    <n v="0.38"/>
    <n v="1.1200000000000001"/>
    <n v="0.86"/>
    <n v="0.56000000000000005"/>
    <n v="0.61"/>
    <n v="0.59"/>
    <n v="0.54"/>
    <n v="-9999"/>
    <n v="0.25"/>
    <n v="0.2"/>
    <n v="0.19"/>
    <n v="0.74"/>
    <n v="0.42"/>
    <n v="0.42"/>
    <n v="0.57999999999999996"/>
    <n v="0.3"/>
    <n v="0.49"/>
    <n v="1.07"/>
    <n v="0.33"/>
    <x v="613"/>
    <x v="51"/>
    <x v="1"/>
  </r>
  <r>
    <x v="2"/>
    <x v="51"/>
    <n v="0.99"/>
    <n v="1.48"/>
    <n v="2.0099999999999998"/>
    <n v="1.61"/>
    <n v="1.53"/>
    <n v="0.76"/>
    <n v="1.4"/>
    <n v="-9999"/>
    <n v="0.97"/>
    <n v="0.94"/>
    <n v="0.56000000000000005"/>
    <n v="0.64"/>
    <n v="1.1399999999999999"/>
    <n v="0.95"/>
    <n v="1.44"/>
    <n v="0.87"/>
    <n v="0.78"/>
    <n v="0.56000000000000005"/>
    <n v="1.31"/>
    <x v="614"/>
    <x v="51"/>
    <x v="2"/>
  </r>
  <r>
    <x v="3"/>
    <x v="51"/>
    <n v="0.69"/>
    <n v="1.73"/>
    <n v="2.94"/>
    <n v="2.25"/>
    <n v="1.54"/>
    <n v="1.32"/>
    <n v="2.67"/>
    <n v="-9999"/>
    <n v="2.5299999999999998"/>
    <n v="1.02"/>
    <n v="3"/>
    <n v="1.46"/>
    <n v="0.71"/>
    <n v="2.94"/>
    <n v="1.87"/>
    <n v="2.04"/>
    <n v="2.89"/>
    <n v="0.82"/>
    <n v="2.2400000000000002"/>
    <x v="615"/>
    <x v="51"/>
    <x v="3"/>
  </r>
  <r>
    <x v="4"/>
    <x v="51"/>
    <n v="2.15"/>
    <n v="2.0499999999999998"/>
    <n v="3.62"/>
    <n v="4.57"/>
    <n v="2"/>
    <n v="3.56"/>
    <n v="2.57"/>
    <n v="2.58"/>
    <n v="3.48"/>
    <n v="4.62"/>
    <n v="2.27"/>
    <n v="3.88"/>
    <n v="1.41"/>
    <n v="2.93"/>
    <n v="3.95"/>
    <n v="2.2400000000000002"/>
    <n v="2.9"/>
    <n v="3.05"/>
    <n v="3.03"/>
    <x v="616"/>
    <x v="51"/>
    <x v="4"/>
  </r>
  <r>
    <x v="5"/>
    <x v="51"/>
    <n v="0.72"/>
    <n v="0.86"/>
    <n v="1.0900000000000001"/>
    <n v="1.03"/>
    <n v="1.85"/>
    <n v="1.4"/>
    <n v="0.45"/>
    <n v="0.45"/>
    <n v="0.41"/>
    <n v="1.65"/>
    <n v="1.19"/>
    <n v="1.21"/>
    <n v="0.65"/>
    <n v="0.74"/>
    <n v="0.68"/>
    <n v="0.91"/>
    <n v="1.23"/>
    <n v="0.15"/>
    <n v="0.13"/>
    <x v="617"/>
    <x v="51"/>
    <x v="5"/>
  </r>
  <r>
    <x v="6"/>
    <x v="51"/>
    <n v="1.93"/>
    <n v="2.94"/>
    <n v="1.76"/>
    <n v="2.75"/>
    <n v="1.7"/>
    <n v="3.34"/>
    <n v="-9999"/>
    <n v="1.82"/>
    <n v="0.89"/>
    <n v="4.1500000000000004"/>
    <n v="3.68"/>
    <n v="0.99"/>
    <n v="1.3"/>
    <n v="1.39"/>
    <n v="0.84"/>
    <n v="3.5"/>
    <n v="2.4700000000000002"/>
    <n v="2.75"/>
    <n v="0.78"/>
    <x v="618"/>
    <x v="51"/>
    <x v="6"/>
  </r>
  <r>
    <x v="7"/>
    <x v="51"/>
    <n v="4.3499999999999996"/>
    <n v="3.01"/>
    <n v="1.64"/>
    <n v="0.99"/>
    <n v="2.27"/>
    <n v="2.13"/>
    <n v="-9999"/>
    <n v="1.91"/>
    <n v="1.07"/>
    <n v="1.25"/>
    <n v="-9999"/>
    <n v="2.21"/>
    <n v="1.95"/>
    <n v="0.97"/>
    <n v="1.18"/>
    <n v="1.99"/>
    <n v="1.7"/>
    <n v="0.61"/>
    <n v="2.83"/>
    <x v="619"/>
    <x v="51"/>
    <x v="7"/>
  </r>
  <r>
    <x v="8"/>
    <x v="51"/>
    <n v="0.51"/>
    <n v="1.1100000000000001"/>
    <n v="1.77"/>
    <n v="1.53"/>
    <n v="0.98"/>
    <n v="1.01"/>
    <n v="-9999"/>
    <n v="1.46"/>
    <n v="0.88"/>
    <n v="1.38"/>
    <n v="2.84"/>
    <n v="1.66"/>
    <n v="0.33"/>
    <n v="1.47"/>
    <n v="1.0900000000000001"/>
    <n v="2.14"/>
    <n v="2.1"/>
    <n v="1"/>
    <n v="0.59"/>
    <x v="620"/>
    <x v="51"/>
    <x v="8"/>
  </r>
  <r>
    <x v="9"/>
    <x v="51"/>
    <n v="0.12"/>
    <n v="0.03"/>
    <n v="0.4"/>
    <n v="0.26"/>
    <n v="1.0000000000000001E-5"/>
    <n v="0.2"/>
    <n v="-9999"/>
    <n v="0.11"/>
    <n v="0.28000000000000003"/>
    <n v="0.56000000000000005"/>
    <n v="1.01"/>
    <n v="0.23"/>
    <n v="0.11"/>
    <n v="0.24"/>
    <n v="0.18"/>
    <n v="0.94"/>
    <n v="1.27"/>
    <n v="1.0000000000000001E-5"/>
    <n v="0.24"/>
    <x v="621"/>
    <x v="51"/>
    <x v="9"/>
  </r>
  <r>
    <x v="10"/>
    <x v="51"/>
    <n v="0.08"/>
    <n v="0.89"/>
    <n v="1.02"/>
    <n v="1.64"/>
    <n v="0.54"/>
    <n v="0.65"/>
    <n v="-9999"/>
    <n v="0.98"/>
    <n v="0.86"/>
    <n v="0.5"/>
    <n v="1.84"/>
    <n v="1.1200000000000001"/>
    <n v="0.15"/>
    <n v="0.6"/>
    <n v="1.34"/>
    <n v="0.94"/>
    <n v="1.48"/>
    <n v="0.5"/>
    <n v="0.9"/>
    <x v="622"/>
    <x v="52"/>
    <x v="10"/>
  </r>
  <r>
    <x v="11"/>
    <x v="51"/>
    <n v="0.08"/>
    <n v="0.17"/>
    <n v="0.36"/>
    <n v="0.12"/>
    <n v="0.14000000000000001"/>
    <n v="0.27"/>
    <n v="-9999"/>
    <n v="0.45"/>
    <n v="7.0000000000000007E-2"/>
    <n v="0.03"/>
    <n v="0"/>
    <n v="0.64"/>
    <n v="0.15"/>
    <n v="0.14000000000000001"/>
    <n v="0.52"/>
    <n v="1.0000000000000001E-5"/>
    <n v="0"/>
    <n v="0"/>
    <n v="0.2"/>
    <x v="623"/>
    <x v="52"/>
    <x v="11"/>
  </r>
  <r>
    <x v="0"/>
    <x v="52"/>
    <n v="0.31"/>
    <n v="0.87"/>
    <n v="1.07"/>
    <n v="0.31"/>
    <n v="0.5"/>
    <n v="0.39"/>
    <n v="-9999"/>
    <n v="0.71"/>
    <n v="0.74"/>
    <n v="-9999"/>
    <n v="0.75"/>
    <n v="0.69"/>
    <n v="0.28999999999999998"/>
    <n v="0.91"/>
    <n v="0.68"/>
    <n v="0.09"/>
    <n v="0.08"/>
    <n v="1.0000000000000001E-5"/>
    <n v="1.22"/>
    <x v="624"/>
    <x v="52"/>
    <x v="0"/>
  </r>
  <r>
    <x v="1"/>
    <x v="52"/>
    <n v="0.1"/>
    <n v="0.31"/>
    <n v="0.44"/>
    <n v="0.28000000000000003"/>
    <n v="0.24"/>
    <n v="0.18"/>
    <n v="-9999"/>
    <n v="0.39"/>
    <n v="0.22"/>
    <n v="-9999"/>
    <n v="0.13"/>
    <n v="0.13"/>
    <n v="0.17"/>
    <n v="0.3"/>
    <n v="0.31"/>
    <n v="0.13"/>
    <n v="0.11"/>
    <n v="0.12"/>
    <n v="0.26"/>
    <x v="625"/>
    <x v="52"/>
    <x v="1"/>
  </r>
  <r>
    <x v="2"/>
    <x v="52"/>
    <n v="0.55000000000000004"/>
    <n v="1.0900000000000001"/>
    <n v="1.5"/>
    <n v="0.98"/>
    <n v="0.75"/>
    <n v="0.74"/>
    <n v="-9999"/>
    <n v="1.46"/>
    <n v="1.18"/>
    <n v="-9999"/>
    <n v="-9999"/>
    <n v="1"/>
    <n v="0.19"/>
    <n v="0.92"/>
    <n v="1.25"/>
    <n v="0.27"/>
    <n v="0.39"/>
    <n v="-9999"/>
    <n v="1.41"/>
    <x v="626"/>
    <x v="52"/>
    <x v="2"/>
  </r>
  <r>
    <x v="3"/>
    <x v="52"/>
    <n v="0.04"/>
    <n v="1.0000000000000001E-5"/>
    <n v="0.2"/>
    <n v="0.26"/>
    <n v="1.0000000000000001E-5"/>
    <n v="0.09"/>
    <n v="-9999"/>
    <n v="0.61"/>
    <n v="0.26"/>
    <n v="-9999"/>
    <n v="0.69"/>
    <n v="0.1"/>
    <n v="0.14000000000000001"/>
    <n v="0.18"/>
    <n v="0.02"/>
    <n v="0.93"/>
    <n v="0.34"/>
    <n v="0.1"/>
    <n v="0.33"/>
    <x v="627"/>
    <x v="52"/>
    <x v="3"/>
  </r>
  <r>
    <x v="4"/>
    <x v="52"/>
    <n v="0.54"/>
    <n v="1.51"/>
    <n v="3.2"/>
    <n v="0.91"/>
    <n v="0.99"/>
    <n v="1.35"/>
    <n v="-9999"/>
    <n v="2.25"/>
    <n v="2"/>
    <n v="-9999"/>
    <n v="0.47"/>
    <n v="1.79"/>
    <n v="0.17"/>
    <n v="2.42"/>
    <n v="1.44"/>
    <n v="0.51"/>
    <n v="0.49"/>
    <n v="0.81"/>
    <n v="2.19"/>
    <x v="628"/>
    <x v="52"/>
    <x v="4"/>
  </r>
  <r>
    <x v="5"/>
    <x v="52"/>
    <n v="1.02"/>
    <n v="1.17"/>
    <n v="1.18"/>
    <n v="2.21"/>
    <n v="-9999"/>
    <n v="1.1000000000000001"/>
    <n v="-9999"/>
    <n v="1.03"/>
    <n v="0.76"/>
    <n v="-9999"/>
    <n v="2.76"/>
    <n v="1.38"/>
    <n v="0.74"/>
    <n v="-9999"/>
    <n v="0.84"/>
    <n v="2.02"/>
    <n v="1.27"/>
    <n v="1.18"/>
    <n v="0.83"/>
    <x v="629"/>
    <x v="52"/>
    <x v="5"/>
  </r>
  <r>
    <x v="6"/>
    <x v="52"/>
    <n v="0.64"/>
    <n v="0.91"/>
    <n v="0.09"/>
    <n v="0.14000000000000001"/>
    <n v="-9999"/>
    <n v="1.04"/>
    <n v="-9999"/>
    <n v="0.8"/>
    <n v="7.0000000000000007E-2"/>
    <n v="-9999"/>
    <n v="1.39"/>
    <n v="3.07"/>
    <n v="1.0900000000000001"/>
    <n v="7.0000000000000007E-2"/>
    <n v="3.96"/>
    <n v="1.33"/>
    <n v="1.45"/>
    <n v="0.76"/>
    <n v="0.08"/>
    <x v="630"/>
    <x v="52"/>
    <x v="6"/>
  </r>
  <r>
    <x v="7"/>
    <x v="52"/>
    <n v="1.44"/>
    <n v="1.25"/>
    <n v="1.44"/>
    <n v="0.66"/>
    <n v="0.85"/>
    <n v="0.72"/>
    <n v="-9999"/>
    <n v="1.1399999999999999"/>
    <n v="0.65"/>
    <n v="-9999"/>
    <n v="-9999"/>
    <n v="0.75"/>
    <n v="0.81"/>
    <n v="0.26"/>
    <n v="0.2"/>
    <n v="0.94"/>
    <n v="3.57"/>
    <n v="1.35"/>
    <n v="0.8"/>
    <x v="631"/>
    <x v="52"/>
    <x v="7"/>
  </r>
  <r>
    <x v="8"/>
    <x v="52"/>
    <n v="1.78"/>
    <n v="3.26"/>
    <n v="1.52"/>
    <n v="0.87"/>
    <n v="1.96"/>
    <n v="1.86"/>
    <n v="-9999"/>
    <n v="1.1200000000000001"/>
    <n v="1.45"/>
    <n v="-9999"/>
    <n v="1.58"/>
    <n v="1.27"/>
    <n v="1.39"/>
    <n v="0.83"/>
    <n v="1.1100000000000001"/>
    <n v="0.89"/>
    <n v="1.1299999999999999"/>
    <n v="-9999"/>
    <n v="2.41"/>
    <x v="632"/>
    <x v="52"/>
    <x v="8"/>
  </r>
  <r>
    <x v="9"/>
    <x v="52"/>
    <n v="1.21"/>
    <n v="1.66"/>
    <n v="2.44"/>
    <n v="0.69"/>
    <n v="1.43"/>
    <n v="0.79"/>
    <n v="-9999"/>
    <n v="1.0900000000000001"/>
    <n v="1.1399999999999999"/>
    <n v="-9999"/>
    <n v="1.65"/>
    <n v="1.3"/>
    <n v="0.81"/>
    <n v="0.86"/>
    <n v="0.92"/>
    <n v="1.33"/>
    <n v="1.8"/>
    <n v="1.6"/>
    <n v="1.77"/>
    <x v="633"/>
    <x v="52"/>
    <x v="9"/>
  </r>
  <r>
    <x v="10"/>
    <x v="52"/>
    <n v="0.21"/>
    <n v="0.06"/>
    <n v="0.78"/>
    <n v="0.3"/>
    <n v="0.16"/>
    <n v="0.23"/>
    <n v="-9999"/>
    <n v="1.0900000000000001"/>
    <n v="0.74"/>
    <n v="-9999"/>
    <n v="-9999"/>
    <n v="0.31"/>
    <n v="0.09"/>
    <n v="0.79"/>
    <n v="0.06"/>
    <n v="0.1"/>
    <n v="0.27"/>
    <n v="0.25"/>
    <n v="0.81"/>
    <x v="634"/>
    <x v="53"/>
    <x v="10"/>
  </r>
  <r>
    <x v="11"/>
    <x v="52"/>
    <n v="0.02"/>
    <n v="1.0000000000000001E-5"/>
    <n v="0.02"/>
    <n v="7.0000000000000007E-2"/>
    <n v="0.02"/>
    <n v="1.0000000000000001E-5"/>
    <n v="-9999"/>
    <n v="0.02"/>
    <n v="0.01"/>
    <n v="-9999"/>
    <n v="1E-3"/>
    <n v="7.0000000000000007E-2"/>
    <n v="0"/>
    <n v="1.0000000000000001E-5"/>
    <n v="0.02"/>
    <n v="0"/>
    <n v="1.0000000000000001E-5"/>
    <n v="-9999"/>
    <n v="0"/>
    <x v="635"/>
    <x v="53"/>
    <x v="11"/>
  </r>
  <r>
    <x v="0"/>
    <x v="53"/>
    <n v="0"/>
    <n v="0.18"/>
    <n v="0.09"/>
    <n v="0.23"/>
    <n v="0.2"/>
    <n v="1.0000000000000001E-5"/>
    <n v="-9999"/>
    <n v="0.08"/>
    <n v="0.04"/>
    <n v="-9999"/>
    <n v="0.17"/>
    <n v="0.18"/>
    <n v="0.01"/>
    <n v="1.0000000000000001E-5"/>
    <n v="0.26"/>
    <n v="0.13"/>
    <n v="0.17"/>
    <n v="0.1"/>
    <n v="1.0000000000000001E-5"/>
    <x v="636"/>
    <x v="53"/>
    <x v="0"/>
  </r>
  <r>
    <x v="1"/>
    <x v="53"/>
    <n v="0.34"/>
    <n v="0.96"/>
    <n v="1.52"/>
    <n v="0.69"/>
    <n v="0.94"/>
    <n v="0.51"/>
    <n v="-9999"/>
    <n v="1.32"/>
    <n v="0.85"/>
    <n v="-9999"/>
    <n v="0.63"/>
    <n v="1.1599999999999999"/>
    <n v="0.59"/>
    <n v="0.59"/>
    <n v="0.9"/>
    <n v="0.75"/>
    <n v="0.55000000000000004"/>
    <n v="0.65"/>
    <n v="0.91"/>
    <x v="637"/>
    <x v="53"/>
    <x v="1"/>
  </r>
  <r>
    <x v="2"/>
    <x v="53"/>
    <n v="0.79"/>
    <n v="4.3899999999999997"/>
    <n v="5.44"/>
    <n v="3.48"/>
    <n v="4.0599999999999996"/>
    <n v="4.8099999999999996"/>
    <n v="-9999"/>
    <n v="5.44"/>
    <n v="5.76"/>
    <n v="-9999"/>
    <n v="1.01"/>
    <n v="7.52"/>
    <n v="1.1499999999999999"/>
    <n v="3.98"/>
    <n v="3.89"/>
    <n v="1.34"/>
    <n v="1.99"/>
    <n v="0.84"/>
    <n v="3.52"/>
    <x v="638"/>
    <x v="53"/>
    <x v="2"/>
  </r>
  <r>
    <x v="3"/>
    <x v="53"/>
    <n v="0.16"/>
    <n v="0.73"/>
    <n v="2.99"/>
    <n v="1"/>
    <n v="0.65"/>
    <n v="2.0299999999999998"/>
    <n v="-9999"/>
    <n v="0.8"/>
    <n v="3.13"/>
    <n v="-9999"/>
    <n v="1.9"/>
    <n v="1.38"/>
    <n v="0.33"/>
    <n v="2.63"/>
    <n v="2.0099999999999998"/>
    <n v="1.37"/>
    <n v="2.4"/>
    <n v="3.18"/>
    <n v="1.27"/>
    <x v="639"/>
    <x v="53"/>
    <x v="3"/>
  </r>
  <r>
    <x v="4"/>
    <x v="53"/>
    <n v="0.21"/>
    <n v="0.88"/>
    <n v="2.62"/>
    <n v="1.45"/>
    <n v="0.68"/>
    <n v="2.2400000000000002"/>
    <n v="-9999"/>
    <n v="1.65"/>
    <n v="2.2599999999999998"/>
    <n v="-9999"/>
    <n v="2.77"/>
    <n v="1.06"/>
    <n v="1.4"/>
    <n v="-9999"/>
    <n v="0.95"/>
    <n v="2.2599999999999998"/>
    <n v="2.66"/>
    <n v="1.56"/>
    <n v="1.53"/>
    <x v="640"/>
    <x v="53"/>
    <x v="4"/>
  </r>
  <r>
    <x v="5"/>
    <x v="53"/>
    <n v="0.85"/>
    <n v="2.88"/>
    <n v="2.69"/>
    <n v="2.54"/>
    <n v="1.47"/>
    <n v="1.91"/>
    <n v="-9999"/>
    <n v="1.25"/>
    <n v="1.1299999999999999"/>
    <n v="-9999"/>
    <n v="3.52"/>
    <n v="1.94"/>
    <n v="2.62"/>
    <n v="-9999"/>
    <n v="1.75"/>
    <n v="2.4900000000000002"/>
    <n v="2.56"/>
    <n v="2.2599999999999998"/>
    <n v="3.03"/>
    <x v="641"/>
    <x v="53"/>
    <x v="5"/>
  </r>
  <r>
    <x v="6"/>
    <x v="53"/>
    <n v="0.65"/>
    <n v="1.32"/>
    <n v="0.71"/>
    <n v="0.74"/>
    <n v="0.3"/>
    <n v="0.47"/>
    <n v="-9999"/>
    <n v="2.44"/>
    <n v="0.38"/>
    <n v="-9999"/>
    <n v="1.46"/>
    <n v="0.41"/>
    <n v="0.87"/>
    <n v="0.28999999999999998"/>
    <n v="1.5"/>
    <n v="3.35"/>
    <n v="1.32"/>
    <n v="1.35"/>
    <n v="1.0000000000000001E-5"/>
    <x v="642"/>
    <x v="53"/>
    <x v="6"/>
  </r>
  <r>
    <x v="7"/>
    <x v="53"/>
    <n v="1.29"/>
    <n v="3.74"/>
    <n v="3.52"/>
    <n v="2.86"/>
    <n v="2.5099999999999998"/>
    <n v="3.1"/>
    <n v="-9999"/>
    <n v="2.31"/>
    <n v="3.4"/>
    <n v="-9999"/>
    <n v="-9999"/>
    <n v="1.2"/>
    <n v="2.3199999999999998"/>
    <n v="2.56"/>
    <n v="1.91"/>
    <n v="1.32"/>
    <n v="0.73"/>
    <n v="2.4300000000000002"/>
    <n v="3.32"/>
    <x v="643"/>
    <x v="53"/>
    <x v="7"/>
  </r>
  <r>
    <x v="8"/>
    <x v="53"/>
    <n v="1.68"/>
    <n v="0.75"/>
    <n v="0.35"/>
    <n v="0.12"/>
    <n v="0.18"/>
    <n v="0.39"/>
    <n v="-9999"/>
    <n v="0.7"/>
    <n v="0.28999999999999998"/>
    <n v="-9999"/>
    <n v="1.54"/>
    <n v="0.44"/>
    <n v="1.34"/>
    <n v="0.15"/>
    <n v="0.05"/>
    <n v="2.1"/>
    <n v="2.69"/>
    <n v="1.19"/>
    <n v="0.19"/>
    <x v="644"/>
    <x v="53"/>
    <x v="8"/>
  </r>
  <r>
    <x v="9"/>
    <x v="53"/>
    <n v="0.32"/>
    <n v="0.2"/>
    <n v="0.45"/>
    <n v="0.15"/>
    <n v="0.16"/>
    <n v="0.06"/>
    <n v="-9999"/>
    <n v="0.28000000000000003"/>
    <n v="0.19"/>
    <n v="-9999"/>
    <n v="-9999"/>
    <n v="0.36"/>
    <n v="0.18"/>
    <n v="0.14000000000000001"/>
    <n v="0.13"/>
    <n v="0.19"/>
    <n v="1.0000000000000001E-5"/>
    <n v="1.5"/>
    <n v="0.17"/>
    <x v="645"/>
    <x v="53"/>
    <x v="9"/>
  </r>
  <r>
    <x v="10"/>
    <x v="53"/>
    <n v="7.0000000000000007E-2"/>
    <n v="0.49"/>
    <n v="0.8"/>
    <n v="0.14000000000000001"/>
    <n v="0.36"/>
    <n v="0.18"/>
    <n v="-9999"/>
    <n v="0.97"/>
    <n v="0.33"/>
    <n v="-9999"/>
    <n v="0.13"/>
    <n v="0.44"/>
    <n v="0.3"/>
    <n v="0.49"/>
    <n v="0.32"/>
    <n v="0.03"/>
    <n v="0.3"/>
    <n v="-9999"/>
    <n v="0.35"/>
    <x v="646"/>
    <x v="54"/>
    <x v="10"/>
  </r>
  <r>
    <x v="11"/>
    <x v="53"/>
    <n v="0.04"/>
    <n v="0.53"/>
    <n v="0.84"/>
    <n v="0.51"/>
    <n v="0.44"/>
    <n v="0.37"/>
    <n v="-9999"/>
    <n v="0.46"/>
    <n v="0.46"/>
    <n v="-9999"/>
    <n v="0.21"/>
    <n v="0.67"/>
    <n v="0.27"/>
    <n v="0.36"/>
    <n v="0.64"/>
    <n v="0.18"/>
    <n v="0.36"/>
    <n v="-9999"/>
    <n v="0.17"/>
    <x v="647"/>
    <x v="54"/>
    <x v="11"/>
  </r>
  <r>
    <x v="0"/>
    <x v="54"/>
    <n v="0.34"/>
    <n v="0.6"/>
    <n v="0.82"/>
    <n v="0.34"/>
    <n v="0.45"/>
    <n v="0.38"/>
    <n v="-9999"/>
    <n v="0.82"/>
    <n v="0.38"/>
    <n v="-9999"/>
    <n v="0.11"/>
    <n v="0.8"/>
    <n v="0.17"/>
    <n v="0.4"/>
    <n v="0.4"/>
    <n v="0.05"/>
    <n v="0.08"/>
    <n v="1.0000000000000001E-5"/>
    <n v="0.43"/>
    <x v="648"/>
    <x v="54"/>
    <x v="0"/>
  </r>
  <r>
    <x v="1"/>
    <x v="54"/>
    <n v="1.1100000000000001"/>
    <n v="0.96"/>
    <n v="1.31"/>
    <n v="0.54"/>
    <n v="0.93"/>
    <n v="0.55000000000000004"/>
    <n v="-9999"/>
    <n v="0.43"/>
    <n v="0.5"/>
    <n v="-9999"/>
    <n v="1.1499999999999999"/>
    <n v="1.0900000000000001"/>
    <n v="0.5"/>
    <n v="0.6"/>
    <n v="1.05"/>
    <n v="-9999"/>
    <n v="0.3"/>
    <n v="0.12"/>
    <n v="0.37"/>
    <x v="649"/>
    <x v="54"/>
    <x v="1"/>
  </r>
  <r>
    <x v="2"/>
    <x v="54"/>
    <n v="0.03"/>
    <n v="0.48"/>
    <n v="1.0900000000000001"/>
    <n v="0.73"/>
    <n v="0.5"/>
    <n v="0.18"/>
    <n v="-9999"/>
    <n v="0.59"/>
    <n v="0.34"/>
    <n v="-9999"/>
    <n v="-9999"/>
    <n v="1.01"/>
    <n v="0.18"/>
    <n v="0.35"/>
    <n v="0.51"/>
    <n v="0.6"/>
    <n v="1.1399999999999999"/>
    <n v="1.25"/>
    <n v="0.63"/>
    <x v="650"/>
    <x v="54"/>
    <x v="2"/>
  </r>
  <r>
    <x v="3"/>
    <x v="54"/>
    <n v="1.72"/>
    <n v="2.95"/>
    <n v="5.66"/>
    <n v="2.2000000000000002"/>
    <n v="3.12"/>
    <n v="2.13"/>
    <n v="-9999"/>
    <n v="3.37"/>
    <n v="2.2200000000000002"/>
    <n v="-9999"/>
    <n v="2.27"/>
    <n v="4.6399999999999997"/>
    <n v="3.02"/>
    <n v="2.5"/>
    <n v="3.58"/>
    <n v="1.9"/>
    <n v="2.04"/>
    <n v="1.26"/>
    <n v="2.41"/>
    <x v="651"/>
    <x v="54"/>
    <x v="3"/>
  </r>
  <r>
    <x v="4"/>
    <x v="54"/>
    <n v="0.3"/>
    <n v="0.75"/>
    <n v="1.28"/>
    <n v="2.4300000000000002"/>
    <n v="0.81"/>
    <n v="1.41"/>
    <n v="-9999"/>
    <n v="2.16"/>
    <n v="1.51"/>
    <n v="-9999"/>
    <n v="1.1200000000000001"/>
    <n v="1.07"/>
    <n v="0.28000000000000003"/>
    <n v="1.51"/>
    <n v="1.1499999999999999"/>
    <n v="1.67"/>
    <n v="2.35"/>
    <n v="1.87"/>
    <n v="1.72"/>
    <x v="652"/>
    <x v="54"/>
    <x v="4"/>
  </r>
  <r>
    <x v="5"/>
    <x v="54"/>
    <n v="1.17"/>
    <n v="3.48"/>
    <n v="3.96"/>
    <n v="2.78"/>
    <n v="2.95"/>
    <n v="1.78"/>
    <n v="-9999"/>
    <n v="4.8499999999999996"/>
    <n v="2.66"/>
    <n v="-9999"/>
    <n v="-9999"/>
    <n v="5.54"/>
    <n v="2.1800000000000002"/>
    <n v="2.57"/>
    <n v="3.66"/>
    <n v="1.73"/>
    <n v="1.7"/>
    <n v="3.43"/>
    <n v="3.24"/>
    <x v="653"/>
    <x v="54"/>
    <x v="5"/>
  </r>
  <r>
    <x v="6"/>
    <x v="54"/>
    <n v="3.72"/>
    <n v="3.71"/>
    <n v="3.44"/>
    <n v="2.81"/>
    <n v="2.48"/>
    <n v="2.46"/>
    <n v="-9999"/>
    <n v="5.35"/>
    <n v="2.0299999999999998"/>
    <n v="-9999"/>
    <n v="2.46"/>
    <n v="1.65"/>
    <n v="2.2000000000000002"/>
    <n v="2.4"/>
    <n v="1.19"/>
    <n v="2.39"/>
    <n v="2.97"/>
    <n v="1.37"/>
    <n v="4.74"/>
    <x v="654"/>
    <x v="54"/>
    <x v="6"/>
  </r>
  <r>
    <x v="7"/>
    <x v="54"/>
    <n v="1.98"/>
    <n v="2.66"/>
    <n v="2.88"/>
    <n v="1.03"/>
    <n v="3.03"/>
    <n v="4.9400000000000004"/>
    <n v="-9999"/>
    <n v="2.74"/>
    <n v="3.27"/>
    <n v="-9999"/>
    <n v="3.18"/>
    <n v="2.64"/>
    <n v="1.27"/>
    <n v="1.65"/>
    <n v="3.44"/>
    <n v="1.49"/>
    <n v="1.61"/>
    <n v="1.87"/>
    <n v="2.6"/>
    <x v="655"/>
    <x v="54"/>
    <x v="7"/>
  </r>
  <r>
    <x v="8"/>
    <x v="54"/>
    <n v="0.82"/>
    <n v="1.46"/>
    <n v="2.0699999999999998"/>
    <n v="0.78"/>
    <n v="1.39"/>
    <n v="1.34"/>
    <n v="-9999"/>
    <n v="1.66"/>
    <n v="2.84"/>
    <n v="-9999"/>
    <n v="1.36"/>
    <n v="0.86"/>
    <n v="0.41"/>
    <n v="1.66"/>
    <n v="0.62"/>
    <n v="1.93"/>
    <n v="2.14"/>
    <n v="1.35"/>
    <n v="1.77"/>
    <x v="656"/>
    <x v="54"/>
    <x v="8"/>
  </r>
  <r>
    <x v="9"/>
    <x v="54"/>
    <n v="0.73"/>
    <n v="1.37"/>
    <n v="2.3199999999999998"/>
    <n v="0.74"/>
    <n v="0.91"/>
    <n v="0.98"/>
    <n v="-9999"/>
    <n v="0.76"/>
    <n v="1.05"/>
    <n v="-9999"/>
    <n v="1.28"/>
    <n v="1.66"/>
    <n v="0.48"/>
    <n v="1.18"/>
    <n v="1.08"/>
    <n v="0.84"/>
    <n v="1.1299999999999999"/>
    <n v="0.9"/>
    <n v="-9999"/>
    <x v="657"/>
    <x v="54"/>
    <x v="9"/>
  </r>
  <r>
    <x v="10"/>
    <x v="54"/>
    <n v="0.66"/>
    <n v="1.87"/>
    <n v="1.99"/>
    <n v="1.1499999999999999"/>
    <n v="1.72"/>
    <n v="0.88"/>
    <n v="-9999"/>
    <n v="1.66"/>
    <n v="1.28"/>
    <n v="-9999"/>
    <n v="0.68"/>
    <n v="1.91"/>
    <n v="0.9"/>
    <n v="1.36"/>
    <n v="1.66"/>
    <n v="-9999"/>
    <n v="1.1100000000000001"/>
    <n v="0.7"/>
    <n v="1.77"/>
    <x v="658"/>
    <x v="55"/>
    <x v="10"/>
  </r>
  <r>
    <x v="11"/>
    <x v="54"/>
    <n v="0.09"/>
    <n v="0.34"/>
    <n v="0.35"/>
    <n v="0.28999999999999998"/>
    <n v="0.15"/>
    <n v="0.13"/>
    <n v="-9999"/>
    <n v="0.13"/>
    <n v="0.09"/>
    <n v="-9999"/>
    <n v="1E-3"/>
    <n v="0.63"/>
    <n v="0.09"/>
    <n v="-9999"/>
    <n v="0.48"/>
    <n v="0.1"/>
    <n v="0.11"/>
    <n v="0.33"/>
    <n v="0.13"/>
    <x v="659"/>
    <x v="55"/>
    <x v="11"/>
  </r>
  <r>
    <x v="0"/>
    <x v="55"/>
    <n v="0.75"/>
    <n v="1.1399999999999999"/>
    <n v="1.4"/>
    <n v="0.66"/>
    <n v="1.34"/>
    <n v="0.62"/>
    <n v="-9999"/>
    <n v="1.3"/>
    <n v="0.66"/>
    <n v="-9999"/>
    <n v="0.14000000000000001"/>
    <n v="1.28"/>
    <n v="0.87"/>
    <n v="-9999"/>
    <n v="1.1200000000000001"/>
    <n v="0.34"/>
    <n v="0.23"/>
    <n v="0.23"/>
    <n v="0.95"/>
    <x v="660"/>
    <x v="55"/>
    <x v="0"/>
  </r>
  <r>
    <x v="1"/>
    <x v="55"/>
    <n v="0.12"/>
    <n v="1.0000000000000001E-5"/>
    <n v="0.31"/>
    <n v="0.04"/>
    <n v="7.0000000000000007E-2"/>
    <n v="0.05"/>
    <n v="-9999"/>
    <n v="0.56999999999999995"/>
    <n v="0.27"/>
    <n v="-9999"/>
    <n v="1E-3"/>
    <n v="0.05"/>
    <n v="7.0000000000000007E-2"/>
    <n v="-9999"/>
    <n v="0.06"/>
    <n v="0.09"/>
    <n v="0.2"/>
    <n v="0.19"/>
    <n v="0.49"/>
    <x v="661"/>
    <x v="55"/>
    <x v="1"/>
  </r>
  <r>
    <x v="2"/>
    <x v="55"/>
    <n v="0.24"/>
    <n v="2.0299999999999998"/>
    <n v="1.22"/>
    <n v="1.1000000000000001"/>
    <n v="1.75"/>
    <n v="0.76"/>
    <n v="-9999"/>
    <n v="1.1599999999999999"/>
    <n v="1.04"/>
    <n v="-9999"/>
    <n v="-9999"/>
    <n v="1.54"/>
    <n v="0.69"/>
    <n v="-9999"/>
    <n v="1.96"/>
    <n v="0.5"/>
    <n v="0.81"/>
    <n v="1.01"/>
    <n v="0.9"/>
    <x v="662"/>
    <x v="55"/>
    <x v="2"/>
  </r>
  <r>
    <x v="3"/>
    <x v="55"/>
    <n v="0.56000000000000005"/>
    <n v="2.61"/>
    <n v="3.86"/>
    <n v="3.07"/>
    <n v="3.12"/>
    <n v="2.38"/>
    <n v="-9999"/>
    <n v="2.29"/>
    <n v="2.73"/>
    <n v="-9999"/>
    <n v="1.97"/>
    <n v="4.38"/>
    <n v="1.43"/>
    <n v="-9999"/>
    <n v="4.38"/>
    <n v="1.69"/>
    <n v="2.2599999999999998"/>
    <n v="-9999"/>
    <n v="3.04"/>
    <x v="663"/>
    <x v="55"/>
    <x v="3"/>
  </r>
  <r>
    <x v="4"/>
    <x v="55"/>
    <n v="0.46"/>
    <n v="0.71"/>
    <n v="1.91"/>
    <n v="0.81"/>
    <n v="1.1399999999999999"/>
    <n v="1.02"/>
    <n v="-9999"/>
    <n v="2.29"/>
    <n v="2.89"/>
    <n v="-9999"/>
    <n v="2.0699999999999998"/>
    <n v="0.88"/>
    <n v="0.34"/>
    <n v="-9999"/>
    <n v="0.65"/>
    <n v="2.34"/>
    <n v="2.5"/>
    <n v="2.2400000000000002"/>
    <n v="2.61"/>
    <x v="664"/>
    <x v="55"/>
    <x v="4"/>
  </r>
  <r>
    <x v="5"/>
    <x v="55"/>
    <n v="0.56000000000000005"/>
    <n v="1.71"/>
    <n v="2.68"/>
    <n v="3.36"/>
    <n v="0.99"/>
    <n v="3.29"/>
    <n v="-9999"/>
    <n v="2"/>
    <n v="3.46"/>
    <n v="-9999"/>
    <n v="3.22"/>
    <n v="-9999"/>
    <n v="0.71"/>
    <n v="-9999"/>
    <n v="1.71"/>
    <n v="3.77"/>
    <n v="5.22"/>
    <n v="-9999"/>
    <n v="2.48"/>
    <x v="665"/>
    <x v="55"/>
    <x v="5"/>
  </r>
  <r>
    <x v="6"/>
    <x v="55"/>
    <n v="0.5"/>
    <n v="0.91"/>
    <n v="0.42"/>
    <n v="1.8"/>
    <n v="0.7"/>
    <n v="0.53"/>
    <n v="-9999"/>
    <n v="1.45"/>
    <n v="0.32"/>
    <n v="-9999"/>
    <n v="2.29"/>
    <n v="0.38"/>
    <n v="1.36"/>
    <n v="-9999"/>
    <n v="0.35"/>
    <n v="2.36"/>
    <n v="1.58"/>
    <n v="1.48"/>
    <n v="1.32"/>
    <x v="666"/>
    <x v="55"/>
    <x v="6"/>
  </r>
  <r>
    <x v="7"/>
    <x v="55"/>
    <n v="3.63"/>
    <n v="3.79"/>
    <n v="1.63"/>
    <n v="2.19"/>
    <n v="2.4"/>
    <n v="2.57"/>
    <n v="-9999"/>
    <n v="2.44"/>
    <n v="1.06"/>
    <n v="-9999"/>
    <n v="-9999"/>
    <n v="3.49"/>
    <n v="3.47"/>
    <n v="-9999"/>
    <n v="4.33"/>
    <n v="2.06"/>
    <n v="2.71"/>
    <n v="0.99"/>
    <n v="1.1000000000000001"/>
    <x v="667"/>
    <x v="55"/>
    <x v="7"/>
  </r>
  <r>
    <x v="8"/>
    <x v="55"/>
    <n v="0.76"/>
    <n v="0.7"/>
    <n v="0.42"/>
    <n v="0.23"/>
    <n v="1.19"/>
    <n v="0.23"/>
    <n v="-9999"/>
    <n v="0.31"/>
    <n v="0.25"/>
    <n v="-9999"/>
    <n v="0.05"/>
    <n v="0.52"/>
    <n v="0.54"/>
    <n v="-9999"/>
    <n v="0.76"/>
    <n v="0.02"/>
    <n v="0.1"/>
    <n v="0.51"/>
    <n v="0.21"/>
    <x v="668"/>
    <x v="55"/>
    <x v="8"/>
  </r>
  <r>
    <x v="9"/>
    <x v="55"/>
    <n v="2.12"/>
    <n v="1.79"/>
    <n v="2.8"/>
    <n v="3.02"/>
    <n v="1.1299999999999999"/>
    <n v="2.5099999999999998"/>
    <n v="-9999"/>
    <n v="1.45"/>
    <n v="3.26"/>
    <n v="-9999"/>
    <n v="3.1"/>
    <n v="2.04"/>
    <n v="0.86"/>
    <n v="-9999"/>
    <n v="2.33"/>
    <n v="2.69"/>
    <n v="3.23"/>
    <n v="2.42"/>
    <n v="2.38"/>
    <x v="669"/>
    <x v="55"/>
    <x v="9"/>
  </r>
  <r>
    <x v="10"/>
    <x v="55"/>
    <n v="0.21"/>
    <n v="0.48"/>
    <n v="0.34"/>
    <n v="0.56999999999999995"/>
    <n v="0.35"/>
    <n v="0.28999999999999998"/>
    <n v="-9999"/>
    <n v="0.52"/>
    <n v="0.08"/>
    <n v="-9999"/>
    <n v="0.04"/>
    <n v="0.51"/>
    <n v="0.09"/>
    <n v="-9999"/>
    <n v="0.46"/>
    <n v="1.0000000000000001E-5"/>
    <n v="0.2"/>
    <n v="0.4"/>
    <n v="0.11"/>
    <x v="670"/>
    <x v="56"/>
    <x v="10"/>
  </r>
  <r>
    <x v="11"/>
    <x v="55"/>
    <n v="0.16"/>
    <n v="0.47"/>
    <n v="0.43"/>
    <n v="0.43"/>
    <n v="0.46"/>
    <n v="0.3"/>
    <n v="-9999"/>
    <n v="0.27"/>
    <n v="0.18"/>
    <n v="-9999"/>
    <n v="0.13"/>
    <n v="0.81"/>
    <n v="0.25"/>
    <n v="-9999"/>
    <n v="0.66"/>
    <n v="1.0000000000000001E-5"/>
    <n v="0.25"/>
    <n v="0.12"/>
    <n v="0.24"/>
    <x v="671"/>
    <x v="56"/>
    <x v="11"/>
  </r>
  <r>
    <x v="0"/>
    <x v="56"/>
    <n v="0.22"/>
    <n v="0.61"/>
    <n v="0.44"/>
    <n v="1.0000000000000001E-5"/>
    <n v="0.45"/>
    <n v="0.33"/>
    <n v="-9999"/>
    <n v="0.42"/>
    <n v="0.1"/>
    <n v="-9999"/>
    <n v="0.87"/>
    <n v="0.61"/>
    <n v="0.23"/>
    <n v="-9999"/>
    <n v="0.56000000000000005"/>
    <n v="0.33"/>
    <n v="0.52"/>
    <n v="0.06"/>
    <n v="0.12"/>
    <x v="672"/>
    <x v="56"/>
    <x v="0"/>
  </r>
  <r>
    <x v="1"/>
    <x v="56"/>
    <n v="0.15"/>
    <n v="0.17"/>
    <n v="0.68"/>
    <n v="0.15"/>
    <n v="0.23"/>
    <n v="0.18"/>
    <n v="-9999"/>
    <n v="0.73"/>
    <n v="0.53"/>
    <n v="-9999"/>
    <n v="0.4"/>
    <n v="0.19"/>
    <n v="0.02"/>
    <n v="-9999"/>
    <n v="0.35"/>
    <n v="0.84"/>
    <n v="0.26"/>
    <n v="0.1"/>
    <n v="0.61"/>
    <x v="673"/>
    <x v="56"/>
    <x v="1"/>
  </r>
  <r>
    <x v="2"/>
    <x v="56"/>
    <n v="0.45"/>
    <n v="0.84"/>
    <n v="2.08"/>
    <n v="1.97"/>
    <n v="0.73"/>
    <n v="0.85"/>
    <n v="-9999"/>
    <n v="1.49"/>
    <n v="1.45"/>
    <n v="-9999"/>
    <n v="1.02"/>
    <n v="1.1599999999999999"/>
    <n v="0.5"/>
    <n v="-9999"/>
    <n v="1.0900000000000001"/>
    <n v="1.1599999999999999"/>
    <n v="0.75"/>
    <n v="0.6"/>
    <n v="1.26"/>
    <x v="674"/>
    <x v="56"/>
    <x v="2"/>
  </r>
  <r>
    <x v="3"/>
    <x v="56"/>
    <n v="0.3"/>
    <n v="0.62"/>
    <n v="1.04"/>
    <n v="0.59"/>
    <n v="0.49"/>
    <n v="0.62"/>
    <n v="-9999"/>
    <n v="0.79"/>
    <n v="0.22"/>
    <n v="-9999"/>
    <n v="-9999"/>
    <n v="0.73"/>
    <n v="0.28000000000000003"/>
    <n v="-9999"/>
    <n v="1.21"/>
    <n v="0.63"/>
    <n v="0.72"/>
    <n v="0.56000000000000005"/>
    <n v="0.17"/>
    <x v="675"/>
    <x v="56"/>
    <x v="3"/>
  </r>
  <r>
    <x v="4"/>
    <x v="56"/>
    <n v="0.71"/>
    <n v="0.95"/>
    <n v="1.1399999999999999"/>
    <n v="1.03"/>
    <n v="0.68"/>
    <n v="0.61"/>
    <n v="-9999"/>
    <n v="1.32"/>
    <n v="0.87"/>
    <n v="-9999"/>
    <n v="0.62"/>
    <n v="1"/>
    <n v="0.83"/>
    <n v="-9999"/>
    <n v="0.37"/>
    <n v="0.53"/>
    <n v="0.49"/>
    <n v="0.84"/>
    <n v="0.78"/>
    <x v="676"/>
    <x v="56"/>
    <x v="4"/>
  </r>
  <r>
    <x v="5"/>
    <x v="56"/>
    <n v="0.52"/>
    <n v="0.55000000000000004"/>
    <n v="1.32"/>
    <n v="-9999"/>
    <n v="1.04"/>
    <n v="0.03"/>
    <n v="-9999"/>
    <n v="0.49"/>
    <n v="0.13"/>
    <n v="-9999"/>
    <n v="2.59"/>
    <n v="0.68"/>
    <n v="0.74"/>
    <n v="-9999"/>
    <n v="-9999"/>
    <n v="1.7"/>
    <n v="1.62"/>
    <n v="0.98"/>
    <n v="0.18"/>
    <x v="677"/>
    <x v="56"/>
    <x v="5"/>
  </r>
  <r>
    <x v="6"/>
    <x v="56"/>
    <n v="4.0599999999999996"/>
    <n v="6.4"/>
    <n v="2.63"/>
    <n v="3.16"/>
    <n v="3.54"/>
    <n v="2.2200000000000002"/>
    <n v="-9999"/>
    <n v="4.7300000000000004"/>
    <n v="0.84"/>
    <n v="-9999"/>
    <n v="2.4900000000000002"/>
    <n v="2.2599999999999998"/>
    <n v="4.97"/>
    <n v="-9999"/>
    <n v="4.22"/>
    <n v="0.62"/>
    <n v="1.39"/>
    <n v="2.5299999999999998"/>
    <n v="2.14"/>
    <x v="678"/>
    <x v="56"/>
    <x v="6"/>
  </r>
  <r>
    <x v="7"/>
    <x v="56"/>
    <n v="4.6500000000000004"/>
    <n v="3"/>
    <n v="1.23"/>
    <n v="2.2999999999999998"/>
    <n v="4.3499999999999996"/>
    <n v="2.72"/>
    <n v="-9999"/>
    <n v="2.2200000000000002"/>
    <n v="0.68"/>
    <n v="-9999"/>
    <n v="-9999"/>
    <n v="2.54"/>
    <n v="4.87"/>
    <n v="-9999"/>
    <n v="2.0099999999999998"/>
    <n v="1.97"/>
    <n v="1.92"/>
    <n v="1.82"/>
    <n v="2.0099999999999998"/>
    <x v="679"/>
    <x v="56"/>
    <x v="7"/>
  </r>
  <r>
    <x v="8"/>
    <x v="56"/>
    <n v="1.65"/>
    <n v="1.47"/>
    <n v="1.25"/>
    <n v="1.17"/>
    <n v="1.74"/>
    <n v="0.79"/>
    <n v="-9999"/>
    <n v="1.54"/>
    <n v="0.73"/>
    <n v="-9999"/>
    <n v="0.94"/>
    <n v="1.77"/>
    <n v="1.45"/>
    <n v="-9999"/>
    <n v="0.79"/>
    <n v="1.18"/>
    <n v="1.55"/>
    <n v="0.79"/>
    <n v="0.35"/>
    <x v="680"/>
    <x v="56"/>
    <x v="8"/>
  </r>
  <r>
    <x v="9"/>
    <x v="56"/>
    <n v="0.91"/>
    <n v="3.11"/>
    <n v="3.71"/>
    <n v="2.11"/>
    <n v="2.84"/>
    <n v="1.82"/>
    <n v="-9999"/>
    <n v="2.12"/>
    <n v="2.27"/>
    <n v="-9999"/>
    <n v="0.84"/>
    <n v="3.18"/>
    <n v="1.91"/>
    <n v="-9999"/>
    <n v="2.65"/>
    <n v="0.8"/>
    <n v="1.44"/>
    <n v="0.7"/>
    <n v="2.62"/>
    <x v="681"/>
    <x v="56"/>
    <x v="9"/>
  </r>
  <r>
    <x v="10"/>
    <x v="56"/>
    <n v="0.03"/>
    <n v="0.7"/>
    <n v="0.74"/>
    <n v="0.22"/>
    <n v="0.55000000000000004"/>
    <n v="0.33"/>
    <n v="-9999"/>
    <n v="0.48"/>
    <n v="0.76"/>
    <n v="-9999"/>
    <n v="-9999"/>
    <n v="0.46"/>
    <n v="0.08"/>
    <n v="-9999"/>
    <n v="0.36"/>
    <n v="0.06"/>
    <n v="0.13"/>
    <n v="0.15"/>
    <n v="0.71"/>
    <x v="682"/>
    <x v="57"/>
    <x v="10"/>
  </r>
  <r>
    <x v="11"/>
    <x v="56"/>
    <n v="0.93"/>
    <n v="2.37"/>
    <n v="3.05"/>
    <n v="1.67"/>
    <n v="2.61"/>
    <n v="2.15"/>
    <n v="-9999"/>
    <n v="2.57"/>
    <n v="2.7"/>
    <n v="-9999"/>
    <n v="1.41"/>
    <n v="3.03"/>
    <n v="0.65"/>
    <n v="-9999"/>
    <n v="2.96"/>
    <n v="1.1399999999999999"/>
    <n v="1.71"/>
    <n v="1.22"/>
    <n v="2.1800000000000002"/>
    <x v="683"/>
    <x v="57"/>
    <x v="11"/>
  </r>
  <r>
    <x v="0"/>
    <x v="57"/>
    <n v="0.33"/>
    <n v="1.03"/>
    <n v="1.68"/>
    <n v="0.66"/>
    <n v="1.1499999999999999"/>
    <n v="1.02"/>
    <n v="-9999"/>
    <n v="1.03"/>
    <n v="0.54"/>
    <n v="-9999"/>
    <n v="0.38"/>
    <n v="1.62"/>
    <n v="0.5"/>
    <n v="-9999"/>
    <n v="1.29"/>
    <n v="-9999"/>
    <n v="0.46"/>
    <n v="-9999"/>
    <n v="0.92"/>
    <x v="684"/>
    <x v="57"/>
    <x v="0"/>
  </r>
  <r>
    <x v="1"/>
    <x v="57"/>
    <n v="0.06"/>
    <n v="0.7"/>
    <n v="0.86"/>
    <n v="0.53"/>
    <n v="0.37"/>
    <n v="0.36"/>
    <n v="-9999"/>
    <n v="0.41"/>
    <n v="0.22"/>
    <n v="-9999"/>
    <n v="0.13"/>
    <n v="0.76"/>
    <n v="0.06"/>
    <n v="-9999"/>
    <n v="0.46"/>
    <n v="-9999"/>
    <n v="0.22"/>
    <n v="7.0000000000000007E-2"/>
    <n v="0.26"/>
    <x v="685"/>
    <x v="57"/>
    <x v="1"/>
  </r>
  <r>
    <x v="2"/>
    <x v="57"/>
    <n v="0.88"/>
    <n v="1.62"/>
    <n v="1.69"/>
    <n v="0.43"/>
    <n v="1.31"/>
    <n v="1.36"/>
    <n v="-9999"/>
    <n v="2.1"/>
    <n v="1.59"/>
    <n v="-9999"/>
    <n v="0.93"/>
    <n v="1.48"/>
    <n v="0.68"/>
    <n v="-9999"/>
    <n v="1.44"/>
    <n v="-9999"/>
    <n v="1.0900000000000001"/>
    <n v="0.77"/>
    <n v="1.84"/>
    <x v="686"/>
    <x v="57"/>
    <x v="2"/>
  </r>
  <r>
    <x v="3"/>
    <x v="57"/>
    <n v="0.68"/>
    <n v="2.25"/>
    <n v="2.2400000000000002"/>
    <n v="3.62"/>
    <n v="1.22"/>
    <n v="1.94"/>
    <n v="-9999"/>
    <n v="1.48"/>
    <n v="0.97"/>
    <n v="1.5"/>
    <n v="4.5"/>
    <n v="4.07"/>
    <n v="1.05"/>
    <n v="-9999"/>
    <n v="3.88"/>
    <n v="-9999"/>
    <n v="5.68"/>
    <n v="3.52"/>
    <n v="1.24"/>
    <x v="687"/>
    <x v="57"/>
    <x v="3"/>
  </r>
  <r>
    <x v="4"/>
    <x v="57"/>
    <n v="3.02"/>
    <n v="2.75"/>
    <n v="1.79"/>
    <n v="2.85"/>
    <n v="2.64"/>
    <n v="4.5199999999999996"/>
    <n v="-9999"/>
    <n v="2.2799999999999998"/>
    <n v="1.22"/>
    <n v="2"/>
    <n v="4.42"/>
    <n v="2.65"/>
    <n v="1.39"/>
    <n v="-9999"/>
    <n v="3.77"/>
    <n v="-9999"/>
    <n v="3.53"/>
    <n v="-9999"/>
    <n v="2.11"/>
    <x v="688"/>
    <x v="57"/>
    <x v="4"/>
  </r>
  <r>
    <x v="5"/>
    <x v="57"/>
    <n v="0.53"/>
    <n v="0.62"/>
    <n v="0.38"/>
    <n v="2.0299999999999998"/>
    <n v="1.91"/>
    <n v="0.57999999999999996"/>
    <n v="-9999"/>
    <n v="0.8"/>
    <n v="0.33"/>
    <n v="0.73"/>
    <n v="3.69"/>
    <n v="0.3"/>
    <n v="0.9"/>
    <n v="-9999"/>
    <n v="0.73"/>
    <n v="-9999"/>
    <n v="3.93"/>
    <n v="1.19"/>
    <n v="0.16"/>
    <x v="689"/>
    <x v="57"/>
    <x v="5"/>
  </r>
  <r>
    <x v="6"/>
    <x v="57"/>
    <n v="2.92"/>
    <n v="2.2599999999999998"/>
    <n v="0.8"/>
    <n v="1.69"/>
    <n v="2.0699999999999998"/>
    <n v="0.56000000000000005"/>
    <n v="-9999"/>
    <n v="2.65"/>
    <n v="0.84"/>
    <n v="2.92"/>
    <n v="-9999"/>
    <n v="0.81"/>
    <n v="4.4000000000000004"/>
    <n v="-9999"/>
    <n v="0.82"/>
    <n v="-9999"/>
    <n v="3.32"/>
    <n v="1.44"/>
    <n v="1.22"/>
    <x v="690"/>
    <x v="57"/>
    <x v="6"/>
  </r>
  <r>
    <x v="7"/>
    <x v="57"/>
    <n v="2.69"/>
    <n v="2.98"/>
    <n v="1.92"/>
    <n v="3.26"/>
    <n v="4.58"/>
    <n v="3.52"/>
    <n v="-9999"/>
    <n v="2.06"/>
    <n v="3.6"/>
    <n v="1.74"/>
    <n v="-9999"/>
    <n v="2.25"/>
    <n v="3.4"/>
    <n v="-9999"/>
    <n v="3.53"/>
    <n v="-9999"/>
    <n v="1.24"/>
    <n v="2.2000000000000002"/>
    <n v="3.98"/>
    <x v="691"/>
    <x v="57"/>
    <x v="7"/>
  </r>
  <r>
    <x v="8"/>
    <x v="57"/>
    <n v="0.55000000000000004"/>
    <n v="0.71"/>
    <n v="1.92"/>
    <n v="0.6"/>
    <n v="0.62"/>
    <n v="1.18"/>
    <n v="-9999"/>
    <n v="1.79"/>
    <n v="1.04"/>
    <n v="0.39"/>
    <n v="1.55"/>
    <n v="1.1399999999999999"/>
    <n v="0.62"/>
    <n v="-9999"/>
    <n v="0.86"/>
    <n v="-9999"/>
    <n v="0.96"/>
    <n v="0.67"/>
    <n v="1.01"/>
    <x v="692"/>
    <x v="57"/>
    <x v="8"/>
  </r>
  <r>
    <x v="9"/>
    <x v="57"/>
    <n v="0.93"/>
    <n v="-9999"/>
    <n v="1.38"/>
    <n v="0.4"/>
    <n v="0.49"/>
    <n v="1.07"/>
    <n v="-9999"/>
    <n v="1.42"/>
    <n v="1.74"/>
    <n v="0.57999999999999996"/>
    <n v="0.4"/>
    <n v="1.57"/>
    <n v="0.42"/>
    <n v="-9999"/>
    <n v="1.32"/>
    <n v="-9999"/>
    <n v="0.84"/>
    <n v="0.28000000000000003"/>
    <n v="2.04"/>
    <x v="693"/>
    <x v="57"/>
    <x v="9"/>
  </r>
  <r>
    <x v="10"/>
    <x v="57"/>
    <n v="0.2"/>
    <n v="0.27"/>
    <n v="0.47"/>
    <n v="0.27"/>
    <n v="0.28000000000000003"/>
    <n v="0.18"/>
    <n v="-9999"/>
    <n v="0.34"/>
    <n v="0.37"/>
    <n v="0.03"/>
    <n v="1E-3"/>
    <n v="0.49"/>
    <n v="7.0000000000000007E-2"/>
    <n v="-9999"/>
    <n v="-9999"/>
    <n v="-9999"/>
    <n v="0.08"/>
    <n v="0.08"/>
    <n v="0.39"/>
    <x v="694"/>
    <x v="58"/>
    <x v="10"/>
  </r>
  <r>
    <x v="11"/>
    <x v="57"/>
    <n v="1.33"/>
    <n v="1.38"/>
    <n v="2.1"/>
    <n v="0.99"/>
    <n v="1.1499999999999999"/>
    <n v="1.1599999999999999"/>
    <n v="-9999"/>
    <n v="1.21"/>
    <n v="1.2"/>
    <n v="0.64"/>
    <n v="0.91"/>
    <n v="1.68"/>
    <n v="0.52"/>
    <n v="-9999"/>
    <n v="1.41"/>
    <n v="-9999"/>
    <n v="1.03"/>
    <n v="1.23"/>
    <n v="1.26"/>
    <x v="695"/>
    <x v="58"/>
    <x v="11"/>
  </r>
  <r>
    <x v="0"/>
    <x v="58"/>
    <n v="0.41"/>
    <n v="0.5"/>
    <n v="0.46"/>
    <n v="0.3"/>
    <n v="0.62"/>
    <n v="0.21"/>
    <n v="-9999"/>
    <n v="0.37"/>
    <n v="0.03"/>
    <n v="0.16"/>
    <n v="1E-3"/>
    <n v="0.5"/>
    <n v="0.42"/>
    <n v="-9999"/>
    <n v="0.53"/>
    <n v="-9999"/>
    <n v="0.01"/>
    <n v="7.0000000000000007E-2"/>
    <n v="0.05"/>
    <x v="696"/>
    <x v="58"/>
    <x v="0"/>
  </r>
  <r>
    <x v="1"/>
    <x v="58"/>
    <n v="0.7"/>
    <n v="0.96"/>
    <n v="0.63"/>
    <n v="0.63"/>
    <n v="0.93"/>
    <n v="0.51"/>
    <n v="-9999"/>
    <n v="0.71"/>
    <n v="0.26"/>
    <n v="0.19"/>
    <n v="1E-3"/>
    <n v="1.03"/>
    <n v="0.14000000000000001"/>
    <n v="-9999"/>
    <n v="0.71"/>
    <n v="-9999"/>
    <n v="0.24"/>
    <n v="0.21"/>
    <n v="0.25"/>
    <x v="697"/>
    <x v="58"/>
    <x v="1"/>
  </r>
  <r>
    <x v="2"/>
    <x v="58"/>
    <n v="0.93"/>
    <n v="1.04"/>
    <n v="1.47"/>
    <n v="0.28999999999999998"/>
    <n v="1.22"/>
    <n v="0.55000000000000004"/>
    <n v="-9999"/>
    <n v="1.56"/>
    <n v="0.78"/>
    <n v="0.16"/>
    <n v="0.63"/>
    <n v="1.46"/>
    <n v="0.79"/>
    <n v="-9999"/>
    <n v="0.79"/>
    <n v="-9999"/>
    <n v="0.44"/>
    <n v="0.24"/>
    <n v="0.95"/>
    <x v="698"/>
    <x v="58"/>
    <x v="2"/>
  </r>
  <r>
    <x v="3"/>
    <x v="58"/>
    <n v="0.37"/>
    <n v="1.49"/>
    <n v="1.1299999999999999"/>
    <n v="0.64"/>
    <n v="1.28"/>
    <n v="0.31"/>
    <n v="-9999"/>
    <n v="1.25"/>
    <n v="0.85"/>
    <n v="0.65"/>
    <n v="1.64"/>
    <n v="0.92"/>
    <n v="0.33"/>
    <n v="-9999"/>
    <n v="1"/>
    <n v="-9999"/>
    <n v="2.2000000000000002"/>
    <n v="0.75"/>
    <n v="0.8"/>
    <x v="699"/>
    <x v="58"/>
    <x v="3"/>
  </r>
  <r>
    <x v="4"/>
    <x v="58"/>
    <n v="0.8"/>
    <n v="1.73"/>
    <n v="4.21"/>
    <n v="1.2"/>
    <n v="0.74"/>
    <n v="1.61"/>
    <n v="-9999"/>
    <n v="1.66"/>
    <n v="1.61"/>
    <n v="1.06"/>
    <n v="2.83"/>
    <n v="2.39"/>
    <n v="0.48"/>
    <n v="-9999"/>
    <n v="1.99"/>
    <n v="-9999"/>
    <n v="3.19"/>
    <n v="0.61"/>
    <n v="2.38"/>
    <x v="700"/>
    <x v="58"/>
    <x v="4"/>
  </r>
  <r>
    <x v="5"/>
    <x v="58"/>
    <n v="0.51"/>
    <n v="0.56999999999999995"/>
    <n v="1.58"/>
    <n v="1.18"/>
    <n v="0.33"/>
    <n v="0.71"/>
    <n v="-9999"/>
    <n v="2.0299999999999998"/>
    <n v="2.06"/>
    <n v="1.42"/>
    <n v="-9999"/>
    <n v="0.05"/>
    <n v="0.66"/>
    <n v="-9999"/>
    <n v="0.23"/>
    <n v="-9999"/>
    <n v="2.96"/>
    <n v="0.64"/>
    <n v="1.33"/>
    <x v="701"/>
    <x v="58"/>
    <x v="5"/>
  </r>
  <r>
    <x v="6"/>
    <x v="58"/>
    <n v="0.41"/>
    <n v="0.88"/>
    <n v="0.09"/>
    <n v="1.1000000000000001"/>
    <n v="0.45"/>
    <n v="0.15"/>
    <n v="-9999"/>
    <n v="0.75"/>
    <n v="1.1100000000000001"/>
    <n v="2.09"/>
    <n v="3.41"/>
    <n v="0.95"/>
    <n v="1.29"/>
    <n v="-9999"/>
    <n v="0.42"/>
    <n v="-9999"/>
    <n v="3.75"/>
    <n v="-9999"/>
    <n v="1.42"/>
    <x v="702"/>
    <x v="58"/>
    <x v="6"/>
  </r>
  <r>
    <x v="7"/>
    <x v="58"/>
    <n v="3.51"/>
    <n v="3.35"/>
    <n v="2.97"/>
    <n v="5.85"/>
    <n v="3.88"/>
    <n v="3.02"/>
    <n v="-9999"/>
    <n v="3"/>
    <n v="3.94"/>
    <n v="5.42"/>
    <n v="-9999"/>
    <n v="-9999"/>
    <n v="2.02"/>
    <n v="-9999"/>
    <n v="4.12"/>
    <n v="-9999"/>
    <n v="2.69"/>
    <n v="-9999"/>
    <n v="3.59"/>
    <x v="703"/>
    <x v="58"/>
    <x v="7"/>
  </r>
  <r>
    <x v="8"/>
    <x v="58"/>
    <n v="0.7"/>
    <n v="1.38"/>
    <n v="1.84"/>
    <n v="0.9"/>
    <n v="1.53"/>
    <n v="1.56"/>
    <n v="-9999"/>
    <n v="1.91"/>
    <n v="1.28"/>
    <n v="1.1200000000000001"/>
    <n v="1.75"/>
    <n v="1.37"/>
    <n v="1.7"/>
    <n v="-9999"/>
    <n v="1.24"/>
    <n v="-9999"/>
    <n v="2.2799999999999998"/>
    <n v="-9999"/>
    <n v="1.72"/>
    <x v="704"/>
    <x v="58"/>
    <x v="8"/>
  </r>
  <r>
    <x v="9"/>
    <x v="58"/>
    <n v="1.01"/>
    <n v="0.85"/>
    <n v="1.18"/>
    <n v="0.67"/>
    <n v="0.65"/>
    <n v="1.03"/>
    <n v="-9999"/>
    <n v="0.57999999999999996"/>
    <n v="0.81"/>
    <n v="0.34"/>
    <n v="1.63"/>
    <n v="0.98"/>
    <n v="0.17"/>
    <n v="-9999"/>
    <n v="0.62"/>
    <n v="-9999"/>
    <n v="1.65"/>
    <n v="0.91"/>
    <n v="0.61"/>
    <x v="705"/>
    <x v="58"/>
    <x v="9"/>
  </r>
  <r>
    <x v="10"/>
    <x v="58"/>
    <n v="0.14000000000000001"/>
    <n v="0.24"/>
    <n v="0.13"/>
    <n v="0.68"/>
    <n v="0.35"/>
    <n v="0.37"/>
    <n v="-9999"/>
    <n v="0.1"/>
    <n v="0.01"/>
    <n v="0.22"/>
    <n v="0.12"/>
    <n v="0.59"/>
    <n v="0.16"/>
    <n v="-9999"/>
    <n v="0.18"/>
    <n v="-9999"/>
    <n v="0.37"/>
    <n v="0.52"/>
    <n v="7.0000000000000007E-2"/>
    <x v="706"/>
    <x v="59"/>
    <x v="10"/>
  </r>
  <r>
    <x v="11"/>
    <x v="58"/>
    <n v="0.79"/>
    <n v="0.34"/>
    <n v="1.33"/>
    <n v="0.45"/>
    <n v="0.37"/>
    <n v="0.8"/>
    <n v="-9999"/>
    <n v="0.56999999999999995"/>
    <n v="0.53"/>
    <n v="0.62"/>
    <n v="0.75"/>
    <n v="1.06"/>
    <n v="0.38"/>
    <n v="-9999"/>
    <n v="1.1100000000000001"/>
    <n v="-9999"/>
    <n v="0.31"/>
    <n v="0.33"/>
    <n v="0.53"/>
    <x v="707"/>
    <x v="59"/>
    <x v="11"/>
  </r>
  <r>
    <x v="0"/>
    <x v="59"/>
    <n v="-9999"/>
    <n v="0.43"/>
    <n v="0.62"/>
    <n v="0.27"/>
    <n v="0.45"/>
    <n v="0.28000000000000003"/>
    <n v="-9999"/>
    <n v="0.73"/>
    <n v="0.28000000000000003"/>
    <n v="0.05"/>
    <n v="0.31"/>
    <n v="0.31"/>
    <n v="0.25"/>
    <n v="-9999"/>
    <n v="0.43"/>
    <n v="-9999"/>
    <n v="0.2"/>
    <n v="0.55000000000000004"/>
    <n v="0.47"/>
    <x v="708"/>
    <x v="59"/>
    <x v="0"/>
  </r>
  <r>
    <x v="1"/>
    <x v="59"/>
    <n v="0.06"/>
    <n v="0.12"/>
    <n v="0.27"/>
    <n v="7.0000000000000007E-2"/>
    <n v="0.09"/>
    <n v="0.08"/>
    <n v="-9999"/>
    <n v="0.28000000000000003"/>
    <n v="0.16"/>
    <n v="0.15"/>
    <n v="0.62"/>
    <n v="0.35"/>
    <n v="0.11"/>
    <n v="-9999"/>
    <n v="0.08"/>
    <n v="-9999"/>
    <n v="0.62"/>
    <n v="0.48"/>
    <n v="0.2"/>
    <x v="709"/>
    <x v="59"/>
    <x v="1"/>
  </r>
  <r>
    <x v="2"/>
    <x v="59"/>
    <n v="0.48"/>
    <n v="0.73"/>
    <n v="1.89"/>
    <n v="0.92"/>
    <n v="0.56999999999999995"/>
    <n v="0.64"/>
    <n v="-9999"/>
    <n v="0.94"/>
    <n v="0.93"/>
    <n v="0.17"/>
    <n v="0.43"/>
    <n v="0.97"/>
    <n v="0.31"/>
    <n v="-9999"/>
    <n v="0.94"/>
    <n v="-9999"/>
    <n v="0.24"/>
    <n v="-9999"/>
    <n v="1.1299999999999999"/>
    <x v="710"/>
    <x v="59"/>
    <x v="2"/>
  </r>
  <r>
    <x v="3"/>
    <x v="59"/>
    <n v="0.53"/>
    <n v="4.01"/>
    <n v="5.88"/>
    <n v="3.66"/>
    <n v="2.82"/>
    <n v="2.95"/>
    <n v="-9999"/>
    <n v="4.26"/>
    <n v="4.4400000000000004"/>
    <n v="2.0499999999999998"/>
    <n v="3.28"/>
    <n v="3.42"/>
    <n v="1.21"/>
    <n v="-9999"/>
    <n v="4.3899999999999997"/>
    <n v="-9999"/>
    <n v="4.12"/>
    <n v="2"/>
    <n v="3.83"/>
    <x v="711"/>
    <x v="59"/>
    <x v="3"/>
  </r>
  <r>
    <x v="4"/>
    <x v="59"/>
    <n v="2.17"/>
    <n v="2.42"/>
    <n v="3.08"/>
    <n v="2.84"/>
    <n v="1.8"/>
    <n v="-9999"/>
    <n v="-9999"/>
    <n v="1.79"/>
    <n v="2.23"/>
    <n v="1.81"/>
    <n v="-9999"/>
    <n v="2.1800000000000002"/>
    <n v="2.4"/>
    <n v="-9999"/>
    <n v="1.72"/>
    <n v="-9999"/>
    <n v="3.25"/>
    <n v="1.86"/>
    <n v="1.76"/>
    <x v="712"/>
    <x v="59"/>
    <x v="4"/>
  </r>
  <r>
    <x v="5"/>
    <x v="59"/>
    <n v="2.31"/>
    <n v="2.7"/>
    <n v="2.7"/>
    <n v="3.11"/>
    <n v="3.06"/>
    <n v="3.69"/>
    <n v="-9999"/>
    <n v="1.91"/>
    <n v="5.03"/>
    <n v="4.28"/>
    <n v="7.52"/>
    <n v="3.8"/>
    <n v="1.77"/>
    <n v="-9999"/>
    <n v="3.45"/>
    <n v="-9999"/>
    <n v="6.84"/>
    <n v="4.99"/>
    <n v="2.52"/>
    <x v="713"/>
    <x v="59"/>
    <x v="5"/>
  </r>
  <r>
    <x v="6"/>
    <x v="59"/>
    <n v="1.45"/>
    <n v="3.37"/>
    <n v="1.42"/>
    <n v="2.52"/>
    <n v="5.55"/>
    <n v="3.09"/>
    <n v="-9999"/>
    <n v="1.71"/>
    <n v="3.95"/>
    <n v="4.96"/>
    <n v="3.69"/>
    <n v="2.23"/>
    <n v="2.94"/>
    <n v="-9999"/>
    <n v="4.05"/>
    <n v="-9999"/>
    <n v="1.63"/>
    <n v="-9999"/>
    <n v="2.94"/>
    <x v="714"/>
    <x v="59"/>
    <x v="6"/>
  </r>
  <r>
    <x v="7"/>
    <x v="59"/>
    <n v="0.72"/>
    <n v="0.45"/>
    <n v="0.33"/>
    <n v="1.95"/>
    <n v="0.77"/>
    <n v="0.92"/>
    <n v="-9999"/>
    <n v="0.89"/>
    <n v="0.22"/>
    <n v="0.48"/>
    <n v="-9999"/>
    <n v="1.1299999999999999"/>
    <n v="1.0900000000000001"/>
    <n v="-9999"/>
    <n v="0.69"/>
    <n v="-9999"/>
    <n v="4.04"/>
    <n v="2.37"/>
    <n v="1.45"/>
    <x v="715"/>
    <x v="59"/>
    <x v="7"/>
  </r>
  <r>
    <x v="8"/>
    <x v="59"/>
    <n v="1.0900000000000001"/>
    <n v="1.8"/>
    <n v="0.42"/>
    <n v="1.34"/>
    <n v="1.87"/>
    <n v="0.87"/>
    <n v="-9999"/>
    <n v="0.73"/>
    <n v="0.67"/>
    <n v="1.25"/>
    <n v="2.15"/>
    <n v="2.2200000000000002"/>
    <n v="2.34"/>
    <n v="-9999"/>
    <n v="1.72"/>
    <n v="-9999"/>
    <n v="2.2599999999999998"/>
    <n v="2.89"/>
    <n v="0.96"/>
    <x v="716"/>
    <x v="59"/>
    <x v="8"/>
  </r>
  <r>
    <x v="9"/>
    <x v="59"/>
    <n v="1.02"/>
    <n v="1.5"/>
    <n v="3.26"/>
    <n v="2.0299999999999998"/>
    <n v="1.85"/>
    <n v="1.6"/>
    <n v="-9999"/>
    <n v="1.98"/>
    <n v="2.16"/>
    <n v="1.5"/>
    <n v="3.36"/>
    <n v="6.21"/>
    <n v="0.43"/>
    <n v="-9999"/>
    <n v="3.46"/>
    <n v="-9999"/>
    <n v="4.1399999999999997"/>
    <n v="2.12"/>
    <n v="1.39"/>
    <x v="717"/>
    <x v="59"/>
    <x v="9"/>
  </r>
  <r>
    <x v="10"/>
    <x v="59"/>
    <n v="0.11"/>
    <n v="0.86"/>
    <n v="0.93"/>
    <n v="0.7"/>
    <n v="0.83"/>
    <n v="0.66"/>
    <n v="-9999"/>
    <n v="0.72"/>
    <n v="0.7"/>
    <n v="0.37"/>
    <n v="0.28000000000000003"/>
    <n v="1"/>
    <n v="0.28000000000000003"/>
    <n v="-9999"/>
    <n v="0.79"/>
    <n v="-9999"/>
    <n v="0.23"/>
    <n v="0.28999999999999998"/>
    <n v="0.63"/>
    <x v="718"/>
    <x v="60"/>
    <x v="10"/>
  </r>
  <r>
    <x v="11"/>
    <x v="59"/>
    <n v="0.73"/>
    <n v="0.56999999999999995"/>
    <n v="1.39"/>
    <n v="0.66"/>
    <n v="0.56000000000000005"/>
    <n v="0.68"/>
    <n v="-9999"/>
    <n v="1.28"/>
    <n v="1.1100000000000001"/>
    <n v="0.28000000000000003"/>
    <n v="0.19"/>
    <n v="0.67"/>
    <n v="0.49"/>
    <n v="-9999"/>
    <n v="0.64"/>
    <n v="-9999"/>
    <n v="0.56999999999999995"/>
    <n v="0.4"/>
    <n v="2.2000000000000002"/>
    <x v="719"/>
    <x v="60"/>
    <x v="11"/>
  </r>
  <r>
    <x v="0"/>
    <x v="60"/>
    <n v="0.28999999999999998"/>
    <n v="0.25"/>
    <n v="0.28000000000000003"/>
    <n v="7.0000000000000007E-2"/>
    <n v="0.24"/>
    <n v="0.09"/>
    <n v="-9999"/>
    <n v="0.27"/>
    <n v="0.15"/>
    <n v="0.02"/>
    <n v="0.35"/>
    <n v="0.1"/>
    <n v="0.01"/>
    <n v="-9999"/>
    <n v="-9999"/>
    <n v="-9999"/>
    <n v="1.0000000000000001E-5"/>
    <n v="0.02"/>
    <n v="0.27"/>
    <x v="720"/>
    <x v="60"/>
    <x v="0"/>
  </r>
  <r>
    <x v="1"/>
    <x v="60"/>
    <n v="0.61"/>
    <n v="0.32"/>
    <n v="1.37"/>
    <n v="0.55000000000000004"/>
    <n v="0.64"/>
    <n v="0.65"/>
    <n v="-9999"/>
    <n v="1.06"/>
    <n v="0.65"/>
    <n v="0.33"/>
    <n v="0.65"/>
    <n v="0.96"/>
    <n v="0.56000000000000005"/>
    <n v="-9999"/>
    <n v="0.8"/>
    <n v="-9999"/>
    <n v="0.6"/>
    <n v="-9999"/>
    <n v="0.73"/>
    <x v="721"/>
    <x v="60"/>
    <x v="1"/>
  </r>
  <r>
    <x v="2"/>
    <x v="60"/>
    <n v="1.38"/>
    <n v="1.91"/>
    <n v="3.3"/>
    <n v="1.1000000000000001"/>
    <n v="1.38"/>
    <n v="1.28"/>
    <n v="-9999"/>
    <n v="1.89"/>
    <n v="1.55"/>
    <n v="0.56000000000000005"/>
    <n v="0.98"/>
    <n v="3.45"/>
    <n v="0.99"/>
    <n v="-9999"/>
    <n v="2.36"/>
    <n v="-9999"/>
    <n v="1.33"/>
    <n v="0.77"/>
    <n v="1.63"/>
    <x v="722"/>
    <x v="60"/>
    <x v="2"/>
  </r>
  <r>
    <x v="3"/>
    <x v="60"/>
    <n v="0.46"/>
    <n v="1.07"/>
    <n v="3.63"/>
    <n v="2.69"/>
    <n v="1.56"/>
    <n v="2.62"/>
    <n v="-9999"/>
    <n v="3.68"/>
    <n v="3.15"/>
    <n v="3.01"/>
    <n v="2.08"/>
    <n v="3.61"/>
    <n v="0.96"/>
    <n v="-9999"/>
    <n v="4.72"/>
    <n v="-9999"/>
    <n v="2.25"/>
    <n v="-9999"/>
    <n v="2.79"/>
    <x v="723"/>
    <x v="60"/>
    <x v="3"/>
  </r>
  <r>
    <x v="4"/>
    <x v="60"/>
    <n v="0.47"/>
    <n v="2.1"/>
    <n v="2.71"/>
    <n v="1.57"/>
    <n v="0.39"/>
    <n v="1.23"/>
    <n v="-9999"/>
    <n v="2.65"/>
    <n v="2.13"/>
    <n v="1.48"/>
    <n v="-9999"/>
    <n v="1.31"/>
    <n v="0.16"/>
    <n v="-9999"/>
    <n v="0.68"/>
    <n v="-9999"/>
    <n v="1.54"/>
    <n v="-9999"/>
    <n v="2.25"/>
    <x v="724"/>
    <x v="60"/>
    <x v="4"/>
  </r>
  <r>
    <x v="5"/>
    <x v="60"/>
    <n v="0.95"/>
    <n v="1.75"/>
    <n v="3.36"/>
    <n v="3.1"/>
    <n v="1.1200000000000001"/>
    <n v="1.78"/>
    <n v="-9999"/>
    <n v="2.4300000000000002"/>
    <n v="1.96"/>
    <n v="4.57"/>
    <n v="4"/>
    <n v="2.83"/>
    <n v="1.1100000000000001"/>
    <n v="-9999"/>
    <n v="1.07"/>
    <n v="-9999"/>
    <n v="3.21"/>
    <n v="-9999"/>
    <n v="2.44"/>
    <x v="725"/>
    <x v="60"/>
    <x v="5"/>
  </r>
  <r>
    <x v="6"/>
    <x v="60"/>
    <n v="1.39"/>
    <n v="3.43"/>
    <n v="2.31"/>
    <n v="3.29"/>
    <n v="2.2999999999999998"/>
    <n v="1.68"/>
    <n v="-9999"/>
    <n v="1.83"/>
    <n v="1.26"/>
    <n v="1.63"/>
    <n v="1.95"/>
    <n v="1.98"/>
    <n v="2.1"/>
    <n v="-9999"/>
    <n v="1.85"/>
    <n v="-9999"/>
    <n v="2.0499999999999998"/>
    <n v="-9999"/>
    <n v="5.3"/>
    <x v="726"/>
    <x v="60"/>
    <x v="6"/>
  </r>
  <r>
    <x v="7"/>
    <x v="60"/>
    <n v="2.02"/>
    <n v="1.84"/>
    <n v="1.07"/>
    <n v="1.42"/>
    <n v="3.23"/>
    <n v="1.07"/>
    <n v="-9999"/>
    <n v="1.1000000000000001"/>
    <n v="1.23"/>
    <n v="3.52"/>
    <n v="-9999"/>
    <n v="1.56"/>
    <n v="3.48"/>
    <n v="-9999"/>
    <n v="0.82"/>
    <n v="-9999"/>
    <n v="2.67"/>
    <n v="-9999"/>
    <n v="0.78"/>
    <x v="727"/>
    <x v="60"/>
    <x v="7"/>
  </r>
  <r>
    <x v="8"/>
    <x v="60"/>
    <n v="0.26"/>
    <n v="0.31"/>
    <n v="0.25"/>
    <n v="0.05"/>
    <n v="0.04"/>
    <n v="7.0000000000000007E-2"/>
    <n v="-9999"/>
    <n v="0.48"/>
    <n v="0.06"/>
    <n v="0.03"/>
    <n v="0.41"/>
    <n v="1.0000000000000001E-5"/>
    <n v="0.15"/>
    <n v="-9999"/>
    <n v="0.45"/>
    <n v="-9999"/>
    <n v="0.21"/>
    <n v="-9999"/>
    <n v="7.0000000000000007E-2"/>
    <x v="728"/>
    <x v="60"/>
    <x v="8"/>
  </r>
  <r>
    <x v="9"/>
    <x v="60"/>
    <n v="1.1200000000000001"/>
    <n v="1.07"/>
    <n v="0.94"/>
    <n v="0.22"/>
    <n v="0.82"/>
    <n v="0.56000000000000005"/>
    <n v="-9999"/>
    <n v="1.33"/>
    <n v="0.87"/>
    <n v="0.54"/>
    <n v="-9999"/>
    <n v="0.86"/>
    <n v="0.53"/>
    <n v="-9999"/>
    <n v="-9999"/>
    <n v="-9999"/>
    <n v="0.79"/>
    <n v="-9999"/>
    <n v="0.76"/>
    <x v="729"/>
    <x v="60"/>
    <x v="9"/>
  </r>
  <r>
    <x v="10"/>
    <x v="60"/>
    <n v="0.08"/>
    <n v="0.15"/>
    <n v="0.61"/>
    <n v="0.51"/>
    <n v="0.25"/>
    <n v="0.52"/>
    <n v="-9999"/>
    <n v="0.47"/>
    <n v="0.7"/>
    <n v="0.08"/>
    <n v="0.1"/>
    <n v="0.48"/>
    <n v="0.08"/>
    <n v="-9999"/>
    <n v="0.43"/>
    <n v="-9999"/>
    <n v="0.38"/>
    <n v="-9999"/>
    <n v="0.59"/>
    <x v="730"/>
    <x v="61"/>
    <x v="10"/>
  </r>
  <r>
    <x v="11"/>
    <x v="60"/>
    <n v="0.17"/>
    <n v="0.33"/>
    <n v="0.48"/>
    <n v="0.31"/>
    <n v="0.48"/>
    <n v="0.2"/>
    <n v="-9999"/>
    <n v="0.99"/>
    <n v="0.22"/>
    <n v="0.18"/>
    <n v="0.24"/>
    <n v="0.37"/>
    <n v="0.14000000000000001"/>
    <n v="-9999"/>
    <n v="0.28000000000000003"/>
    <n v="-9999"/>
    <n v="0.56999999999999995"/>
    <n v="-9999"/>
    <n v="0.2"/>
    <x v="731"/>
    <x v="61"/>
    <x v="11"/>
  </r>
  <r>
    <x v="0"/>
    <x v="61"/>
    <n v="0.18"/>
    <n v="0.41"/>
    <n v="0.96"/>
    <n v="0.68"/>
    <n v="0.4"/>
    <n v="0.45"/>
    <n v="-9999"/>
    <n v="0.33"/>
    <n v="0.28999999999999998"/>
    <n v="0.44"/>
    <n v="7.0000000000000007E-2"/>
    <n v="0.7"/>
    <n v="0.1"/>
    <n v="-9999"/>
    <n v="0.62"/>
    <n v="-9999"/>
    <n v="0.23"/>
    <n v="-9999"/>
    <n v="0.56999999999999995"/>
    <x v="732"/>
    <x v="61"/>
    <x v="0"/>
  </r>
  <r>
    <x v="1"/>
    <x v="61"/>
    <n v="0.47"/>
    <n v="1.26"/>
    <n v="1.02"/>
    <n v="0.49"/>
    <n v="0.85"/>
    <n v="0.53"/>
    <n v="-9999"/>
    <n v="1.64"/>
    <n v="0.66"/>
    <n v="0.13"/>
    <n v="0.4"/>
    <n v="1.1599999999999999"/>
    <n v="0.55000000000000004"/>
    <n v="-9999"/>
    <n v="1.19"/>
    <n v="-9999"/>
    <n v="-9999"/>
    <n v="-9999"/>
    <n v="0.8"/>
    <x v="733"/>
    <x v="61"/>
    <x v="1"/>
  </r>
  <r>
    <x v="2"/>
    <x v="61"/>
    <n v="0.1"/>
    <n v="0.59"/>
    <n v="0.33"/>
    <n v="0.15"/>
    <n v="0.31"/>
    <n v="0.26"/>
    <n v="-9999"/>
    <n v="0.78"/>
    <n v="0.28999999999999998"/>
    <n v="0.11"/>
    <n v="0.49"/>
    <n v="0.26"/>
    <n v="0.13"/>
    <n v="-9999"/>
    <n v="0.18"/>
    <n v="-9999"/>
    <n v="-9999"/>
    <n v="-9999"/>
    <n v="0.08"/>
    <x v="734"/>
    <x v="61"/>
    <x v="2"/>
  </r>
  <r>
    <x v="3"/>
    <x v="61"/>
    <n v="0.17"/>
    <n v="1.25"/>
    <n v="2.41"/>
    <n v="0.98"/>
    <n v="0.9"/>
    <n v="1.0900000000000001"/>
    <n v="-9999"/>
    <n v="3.18"/>
    <n v="2.0499999999999998"/>
    <n v="1.36"/>
    <n v="-9999"/>
    <n v="1.1399999999999999"/>
    <n v="-9999"/>
    <n v="-9999"/>
    <n v="0.79"/>
    <n v="-9999"/>
    <n v="-9999"/>
    <n v="-9999"/>
    <n v="0.95"/>
    <x v="735"/>
    <x v="61"/>
    <x v="3"/>
  </r>
  <r>
    <x v="4"/>
    <x v="61"/>
    <n v="1.2"/>
    <n v="2.37"/>
    <n v="5.16"/>
    <n v="4.07"/>
    <n v="1.42"/>
    <n v="3.67"/>
    <n v="-9999"/>
    <n v="3.69"/>
    <n v="4.5"/>
    <n v="4.92"/>
    <n v="4.28"/>
    <n v="2.74"/>
    <n v="0.75"/>
    <n v="-9999"/>
    <n v="2.73"/>
    <n v="-9999"/>
    <n v="-9999"/>
    <n v="-9999"/>
    <n v="3.73"/>
    <x v="736"/>
    <x v="61"/>
    <x v="4"/>
  </r>
  <r>
    <x v="5"/>
    <x v="61"/>
    <n v="7.0000000000000007E-2"/>
    <n v="1.61"/>
    <n v="1.35"/>
    <n v="0.95"/>
    <n v="0.23"/>
    <n v="1.36"/>
    <n v="-9999"/>
    <n v="1.37"/>
    <n v="2.78"/>
    <n v="0.92"/>
    <n v="-9999"/>
    <n v="1.39"/>
    <n v="0.25"/>
    <n v="-9999"/>
    <n v="1.65"/>
    <n v="-9999"/>
    <n v="-9999"/>
    <n v="-9999"/>
    <n v="1.05"/>
    <x v="737"/>
    <x v="61"/>
    <x v="5"/>
  </r>
  <r>
    <x v="6"/>
    <x v="61"/>
    <n v="2.0099999999999998"/>
    <n v="3.6"/>
    <n v="2.87"/>
    <n v="2.54"/>
    <n v="2.3199999999999998"/>
    <n v="6.94"/>
    <n v="-9999"/>
    <n v="1.96"/>
    <n v="1.7"/>
    <n v="3.83"/>
    <n v="-9999"/>
    <n v="4.38"/>
    <n v="1.99"/>
    <n v="-9999"/>
    <n v="2.68"/>
    <n v="-9999"/>
    <n v="-9999"/>
    <n v="-9999"/>
    <n v="2.92"/>
    <x v="738"/>
    <x v="61"/>
    <x v="6"/>
  </r>
  <r>
    <x v="7"/>
    <x v="61"/>
    <n v="2.54"/>
    <n v="2.85"/>
    <n v="1.08"/>
    <n v="0.47"/>
    <n v="2.61"/>
    <n v="7.0000000000000007E-2"/>
    <n v="-9999"/>
    <n v="0.47"/>
    <n v="0.12"/>
    <n v="0.38"/>
    <n v="-9999"/>
    <n v="1.82"/>
    <n v="2.39"/>
    <n v="-9999"/>
    <n v="1.48"/>
    <n v="-9999"/>
    <n v="-9999"/>
    <n v="-9999"/>
    <n v="0.19"/>
    <x v="739"/>
    <x v="61"/>
    <x v="7"/>
  </r>
  <r>
    <x v="8"/>
    <x v="61"/>
    <n v="1.57"/>
    <n v="1.5"/>
    <n v="2.56"/>
    <n v="1.57"/>
    <n v="1.44"/>
    <n v="1.62"/>
    <n v="-9999"/>
    <n v="1.1399999999999999"/>
    <n v="1.97"/>
    <n v="0.3"/>
    <n v="1.7"/>
    <n v="1.1299999999999999"/>
    <n v="1.7"/>
    <n v="-9999"/>
    <n v="1.1200000000000001"/>
    <n v="-9999"/>
    <n v="-9999"/>
    <n v="-9999"/>
    <n v="2.34"/>
    <x v="740"/>
    <x v="61"/>
    <x v="8"/>
  </r>
  <r>
    <x v="9"/>
    <x v="61"/>
    <n v="1"/>
    <n v="1.45"/>
    <n v="1.65"/>
    <n v="1.34"/>
    <n v="0.39"/>
    <n v="1.52"/>
    <n v="-9999"/>
    <n v="1.79"/>
    <n v="1.77"/>
    <n v="1.57"/>
    <n v="1.91"/>
    <n v="1.76"/>
    <n v="0.67"/>
    <n v="-9999"/>
    <n v="1.5"/>
    <n v="-9999"/>
    <n v="-9999"/>
    <n v="-9999"/>
    <n v="1.62"/>
    <x v="741"/>
    <x v="61"/>
    <x v="9"/>
  </r>
  <r>
    <x v="10"/>
    <x v="61"/>
    <n v="0.35"/>
    <n v="0.5"/>
    <n v="0.98"/>
    <n v="0.72"/>
    <n v="0"/>
    <n v="0.39"/>
    <n v="-9999"/>
    <n v="1.03"/>
    <n v="0.87"/>
    <n v="0.16"/>
    <n v="0.35"/>
    <n v="0.64"/>
    <n v="0.09"/>
    <n v="-9999"/>
    <n v="1.2"/>
    <n v="-9999"/>
    <n v="0.64"/>
    <n v="-9999"/>
    <n v="0.71"/>
    <x v="742"/>
    <x v="62"/>
    <x v="10"/>
  </r>
  <r>
    <x v="11"/>
    <x v="61"/>
    <n v="0.78"/>
    <n v="1.04"/>
    <n v="1.92"/>
    <n v="0.56000000000000005"/>
    <n v="0.72"/>
    <n v="0.98"/>
    <n v="-9999"/>
    <n v="1.04"/>
    <n v="0.79"/>
    <n v="0.09"/>
    <n v="1E-3"/>
    <n v="1.53"/>
    <n v="0.27"/>
    <n v="-9999"/>
    <n v="1.66"/>
    <n v="-9999"/>
    <n v="0.13"/>
    <n v="-9999"/>
    <n v="1.04"/>
    <x v="743"/>
    <x v="62"/>
    <x v="11"/>
  </r>
  <r>
    <x v="0"/>
    <x v="62"/>
    <n v="7.0000000000000007E-2"/>
    <n v="0.38"/>
    <n v="0.38"/>
    <n v="0.19"/>
    <n v="0.14000000000000001"/>
    <n v="0.24"/>
    <n v="-9999"/>
    <n v="0.28000000000000003"/>
    <n v="7.0000000000000007E-2"/>
    <n v="1.0000000000000001E-5"/>
    <n v="1E-3"/>
    <n v="0.55000000000000004"/>
    <n v="0.03"/>
    <n v="-9999"/>
    <n v="0.35"/>
    <n v="-9999"/>
    <n v="0.03"/>
    <n v="-9999"/>
    <n v="0.17"/>
    <x v="744"/>
    <x v="62"/>
    <x v="0"/>
  </r>
  <r>
    <x v="1"/>
    <x v="62"/>
    <n v="0.39"/>
    <n v="0.6"/>
    <n v="1.94"/>
    <n v="1.83"/>
    <n v="0.59"/>
    <n v="0.95"/>
    <n v="-9999"/>
    <n v="1"/>
    <n v="0.72"/>
    <n v="0.4"/>
    <n v="1.4"/>
    <n v="1.63"/>
    <n v="0.19"/>
    <n v="-9999"/>
    <n v="2.02"/>
    <n v="-9999"/>
    <n v="0.8"/>
    <n v="-9999"/>
    <n v="0.11"/>
    <x v="745"/>
    <x v="62"/>
    <x v="1"/>
  </r>
  <r>
    <x v="2"/>
    <x v="62"/>
    <n v="0.06"/>
    <n v="1.0000000000000001E-5"/>
    <n v="0.01"/>
    <n v="1.0000000000000001E-5"/>
    <n v="0.05"/>
    <n v="1.0000000000000001E-5"/>
    <n v="-9999"/>
    <n v="0.08"/>
    <n v="1.0000000000000001E-5"/>
    <n v="0"/>
    <n v="0.16"/>
    <n v="0.08"/>
    <n v="1.0000000000000001E-5"/>
    <n v="-9999"/>
    <n v="0.1"/>
    <n v="-9999"/>
    <n v="0.76"/>
    <n v="-9999"/>
    <n v="1.0000000000000001E-5"/>
    <x v="746"/>
    <x v="62"/>
    <x v="2"/>
  </r>
  <r>
    <x v="3"/>
    <x v="62"/>
    <n v="0.13"/>
    <n v="1.2"/>
    <n v="1.31"/>
    <n v="2.2999999999999998"/>
    <n v="1.41"/>
    <n v="1"/>
    <n v="-9999"/>
    <n v="0.75"/>
    <n v="0.4"/>
    <n v="1.58"/>
    <n v="1.37"/>
    <n v="1.07"/>
    <n v="0.59"/>
    <n v="-9999"/>
    <n v="1.75"/>
    <n v="-9999"/>
    <n v="2.0699999999999998"/>
    <n v="-9999"/>
    <n v="0.43"/>
    <x v="747"/>
    <x v="62"/>
    <x v="3"/>
  </r>
  <r>
    <x v="4"/>
    <x v="62"/>
    <n v="0.9"/>
    <n v="2.02"/>
    <n v="1.78"/>
    <n v="0.65"/>
    <n v="2.0099999999999998"/>
    <n v="1.1599999999999999"/>
    <n v="-9999"/>
    <n v="1.52"/>
    <n v="1.69"/>
    <n v="1.02"/>
    <n v="1.1100000000000001"/>
    <n v="2.06"/>
    <n v="1.46"/>
    <n v="-9999"/>
    <n v="1.56"/>
    <n v="-9999"/>
    <n v="1.29"/>
    <n v="-9999"/>
    <n v="1.62"/>
    <x v="748"/>
    <x v="62"/>
    <x v="4"/>
  </r>
  <r>
    <x v="5"/>
    <x v="62"/>
    <n v="0.14000000000000001"/>
    <n v="0.61"/>
    <n v="0.38"/>
    <n v="0.93"/>
    <n v="0.23"/>
    <n v="0.37"/>
    <n v="-9999"/>
    <n v="0.56999999999999995"/>
    <n v="0.61"/>
    <n v="1.6"/>
    <n v="-9999"/>
    <n v="1.1100000000000001"/>
    <n v="1.0000000000000001E-5"/>
    <n v="-9999"/>
    <n v="1.87"/>
    <n v="-9999"/>
    <n v="0.57999999999999996"/>
    <n v="-9999"/>
    <n v="0.41"/>
    <x v="749"/>
    <x v="62"/>
    <x v="5"/>
  </r>
  <r>
    <x v="6"/>
    <x v="62"/>
    <n v="3.66"/>
    <n v="3.6"/>
    <n v="4.99"/>
    <n v="2.09"/>
    <n v="2.91"/>
    <n v="2"/>
    <n v="-9999"/>
    <n v="5.51"/>
    <n v="3.11"/>
    <n v="1.5"/>
    <n v="0.78"/>
    <n v="1.28"/>
    <n v="3.96"/>
    <n v="-9999"/>
    <n v="2.35"/>
    <n v="-9999"/>
    <n v="1.88"/>
    <n v="-9999"/>
    <n v="5.12"/>
    <x v="750"/>
    <x v="62"/>
    <x v="6"/>
  </r>
  <r>
    <x v="7"/>
    <x v="62"/>
    <n v="0.88"/>
    <n v="1.1599999999999999"/>
    <n v="0.36"/>
    <n v="0.23"/>
    <n v="0.78"/>
    <n v="0.2"/>
    <n v="-9999"/>
    <n v="0.88"/>
    <n v="0.03"/>
    <n v="0.23"/>
    <n v="-9999"/>
    <n v="0.42"/>
    <n v="0.27"/>
    <n v="-9999"/>
    <n v="0.2"/>
    <n v="-9999"/>
    <n v="0.08"/>
    <n v="-9999"/>
    <n v="0.14000000000000001"/>
    <x v="751"/>
    <x v="62"/>
    <x v="7"/>
  </r>
  <r>
    <x v="8"/>
    <x v="62"/>
    <n v="1.68"/>
    <n v="1.97"/>
    <n v="2.27"/>
    <n v="1.54"/>
    <n v="2.02"/>
    <n v="2.2599999999999998"/>
    <n v="-9999"/>
    <n v="1.38"/>
    <n v="2.72"/>
    <n v="0.82"/>
    <n v="-9999"/>
    <n v="2.92"/>
    <n v="1.76"/>
    <n v="-9999"/>
    <n v="1.69"/>
    <n v="-9999"/>
    <n v="0.69"/>
    <n v="-9999"/>
    <n v="1.83"/>
    <x v="752"/>
    <x v="62"/>
    <x v="8"/>
  </r>
  <r>
    <x v="9"/>
    <x v="62"/>
    <n v="0.35"/>
    <n v="0.56000000000000005"/>
    <n v="1.44"/>
    <n v="1.1100000000000001"/>
    <n v="0.68"/>
    <n v="0.81"/>
    <n v="-9999"/>
    <n v="0.75"/>
    <n v="0.66"/>
    <n v="0.3"/>
    <n v="0.85"/>
    <n v="1.44"/>
    <n v="0.59"/>
    <n v="-9999"/>
    <n v="0.68"/>
    <n v="-9999"/>
    <n v="0.82"/>
    <n v="-9999"/>
    <n v="0.64"/>
    <x v="753"/>
    <x v="62"/>
    <x v="9"/>
  </r>
  <r>
    <x v="10"/>
    <x v="62"/>
    <n v="0.02"/>
    <n v="1.0000000000000001E-5"/>
    <n v="0.28000000000000003"/>
    <n v="0.45"/>
    <n v="0"/>
    <n v="0.36"/>
    <n v="-9999"/>
    <n v="0.01"/>
    <n v="0.14000000000000001"/>
    <n v="0.24"/>
    <n v="1E-3"/>
    <n v="0.15"/>
    <n v="0.08"/>
    <n v="-9999"/>
    <n v="0.05"/>
    <n v="-9999"/>
    <n v="0.1"/>
    <n v="-9999"/>
    <n v="0.18"/>
    <x v="754"/>
    <x v="63"/>
    <x v="10"/>
  </r>
  <r>
    <x v="11"/>
    <x v="62"/>
    <n v="0.27"/>
    <n v="0.67"/>
    <n v="0.51"/>
    <n v="0.32"/>
    <n v="0.92"/>
    <n v="0.22"/>
    <n v="-9999"/>
    <n v="0.8"/>
    <n v="0.4"/>
    <n v="0.19"/>
    <n v="-9999"/>
    <n v="0.52"/>
    <n v="0.41"/>
    <n v="-9999"/>
    <n v="0.74"/>
    <n v="-9999"/>
    <n v="0.43"/>
    <n v="-9999"/>
    <n v="0.31"/>
    <x v="755"/>
    <x v="63"/>
    <x v="1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0" applyNumberFormats="0" applyBorderFormats="0" applyFontFormats="0" applyPatternFormats="0" applyAlignmentFormats="0" applyWidthHeightFormats="1" dataCaption="Values" updatedVersion="3" minRefreshableVersion="3" useAutoFormatting="1" rowGrandTotals="0" colGrandTotals="0" itemPrintTitles="1" createdVersion="4" indent="0" compact="0" compactData="0" multipleFieldFilters="0">
  <location ref="A3:M67" firstHeaderRow="1" firstDataRow="2" firstDataCol="1"/>
  <pivotFields count="24">
    <pivotField axis="axisCol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howAll="0">
      <items count="6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numFmtId="14" outline="0" showAll="0">
      <items count="75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t="default"/>
      </items>
    </pivotField>
    <pivotField compact="0" outline="0" showAll="0" defaultSubtotal="0">
      <items count="6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</items>
    </pivotField>
    <pivotField compact="0" outline="0" showAll="0">
      <items count="13">
        <item x="10"/>
        <item x="11"/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</pivotFields>
  <rowFields count="1">
    <field x="1"/>
  </rowFields>
  <rowItems count="6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</rowItems>
  <colFields count="1">
    <field x="0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colItem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workbookViewId="0">
      <selection activeCell="F21" sqref="F21"/>
    </sheetView>
  </sheetViews>
  <sheetFormatPr defaultRowHeight="15" x14ac:dyDescent="0.25"/>
  <sheetData>
    <row r="1" spans="1:14" ht="19.5" thickBot="1" x14ac:dyDescent="0.35">
      <c r="A1" s="76" t="s">
        <v>49</v>
      </c>
    </row>
    <row r="2" spans="1:14" ht="15.75" thickBot="1" x14ac:dyDescent="0.3"/>
    <row r="3" spans="1:14" x14ac:dyDescent="0.25">
      <c r="B3" s="77" t="s">
        <v>50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9"/>
    </row>
    <row r="4" spans="1:14" x14ac:dyDescent="0.25">
      <c r="B4" s="80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2"/>
    </row>
    <row r="5" spans="1:14" x14ac:dyDescent="0.25">
      <c r="B5" s="80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2"/>
    </row>
    <row r="6" spans="1:14" x14ac:dyDescent="0.25">
      <c r="B6" s="80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2"/>
    </row>
    <row r="7" spans="1:14" x14ac:dyDescent="0.25">
      <c r="B7" s="80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2"/>
    </row>
    <row r="8" spans="1:14" ht="15.75" thickBot="1" x14ac:dyDescent="0.3">
      <c r="B8" s="83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5"/>
    </row>
    <row r="11" spans="1:14" ht="15.75" thickBot="1" x14ac:dyDescent="0.3"/>
    <row r="12" spans="1:14" x14ac:dyDescent="0.25">
      <c r="B12" s="77" t="s">
        <v>51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9"/>
    </row>
    <row r="13" spans="1:14" x14ac:dyDescent="0.25">
      <c r="B13" s="80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2"/>
    </row>
    <row r="14" spans="1:14" x14ac:dyDescent="0.25">
      <c r="B14" s="80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2"/>
    </row>
    <row r="15" spans="1:14" ht="15.75" thickBot="1" x14ac:dyDescent="0.3">
      <c r="B15" s="83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5"/>
    </row>
  </sheetData>
  <mergeCells count="2">
    <mergeCell ref="B3:N8"/>
    <mergeCell ref="B12:N15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4"/>
  <sheetViews>
    <sheetView zoomScaleNormal="100" workbookViewId="0">
      <selection activeCell="T25" sqref="T25"/>
    </sheetView>
  </sheetViews>
  <sheetFormatPr defaultRowHeight="15" x14ac:dyDescent="0.25"/>
  <cols>
    <col min="1" max="1" width="14.5703125" customWidth="1"/>
    <col min="2" max="2" width="9.140625" customWidth="1"/>
  </cols>
  <sheetData>
    <row r="1" spans="1:33" ht="15.75" thickBot="1" x14ac:dyDescent="0.3">
      <c r="A1" s="90" t="s">
        <v>4</v>
      </c>
      <c r="B1" s="16" t="s">
        <v>22</v>
      </c>
      <c r="C1" s="17" t="s">
        <v>23</v>
      </c>
      <c r="D1" s="16" t="s">
        <v>24</v>
      </c>
      <c r="E1" s="17" t="s">
        <v>25</v>
      </c>
      <c r="F1" s="16" t="s">
        <v>26</v>
      </c>
      <c r="G1" s="17" t="s">
        <v>27</v>
      </c>
      <c r="H1" s="16" t="s">
        <v>28</v>
      </c>
      <c r="I1" s="17" t="s">
        <v>29</v>
      </c>
      <c r="J1" s="16" t="s">
        <v>30</v>
      </c>
      <c r="K1" s="17" t="s">
        <v>31</v>
      </c>
      <c r="L1" s="16" t="s">
        <v>32</v>
      </c>
      <c r="M1" s="17" t="s">
        <v>33</v>
      </c>
      <c r="N1" s="18" t="s">
        <v>38</v>
      </c>
    </row>
    <row r="2" spans="1:33" ht="15.75" thickBot="1" x14ac:dyDescent="0.3">
      <c r="A2" s="91"/>
      <c r="B2" s="87" t="s">
        <v>41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9"/>
    </row>
    <row r="3" spans="1:33" ht="15.75" thickBot="1" x14ac:dyDescent="0.3">
      <c r="A3" s="13">
        <v>1950</v>
      </c>
      <c r="B3" s="14">
        <v>0.47</v>
      </c>
      <c r="C3" s="15">
        <v>0.2</v>
      </c>
      <c r="D3" s="15">
        <v>0.31</v>
      </c>
      <c r="E3" s="15">
        <v>2.98</v>
      </c>
      <c r="F3" s="15">
        <v>2.8</v>
      </c>
      <c r="G3" s="15">
        <v>3.32</v>
      </c>
      <c r="H3" s="15">
        <v>0.56000000000000005</v>
      </c>
      <c r="I3" s="15">
        <v>0.27</v>
      </c>
      <c r="J3" s="15">
        <v>1.58</v>
      </c>
      <c r="K3" s="15">
        <v>0.12</v>
      </c>
      <c r="L3" s="15">
        <v>1</v>
      </c>
      <c r="M3" s="19">
        <v>0.32</v>
      </c>
      <c r="N3" s="21">
        <v>13.93</v>
      </c>
      <c r="AG3" s="21">
        <v>13.93</v>
      </c>
    </row>
    <row r="4" spans="1:33" ht="15" customHeight="1" thickBot="1" x14ac:dyDescent="0.3">
      <c r="A4" s="11">
        <v>1951</v>
      </c>
      <c r="B4" s="9">
        <v>0.83</v>
      </c>
      <c r="C4" s="6">
        <v>0.78</v>
      </c>
      <c r="D4" s="6">
        <v>1.47</v>
      </c>
      <c r="E4" s="6">
        <v>2.0099999999999998</v>
      </c>
      <c r="F4" s="6">
        <v>1.78</v>
      </c>
      <c r="G4" s="6">
        <v>2.27</v>
      </c>
      <c r="H4" s="6">
        <v>0.83</v>
      </c>
      <c r="I4" s="6">
        <v>4.47</v>
      </c>
      <c r="J4" s="6">
        <v>0.97</v>
      </c>
      <c r="K4" s="6">
        <v>2.16</v>
      </c>
      <c r="L4" s="6">
        <v>1.17</v>
      </c>
      <c r="M4" s="20">
        <v>0.69</v>
      </c>
      <c r="N4" s="21">
        <v>19.430000000000003</v>
      </c>
      <c r="AG4" s="21">
        <v>19.430000000000003</v>
      </c>
    </row>
    <row r="5" spans="1:33" ht="15.75" thickBot="1" x14ac:dyDescent="0.3">
      <c r="A5" s="11">
        <v>1952</v>
      </c>
      <c r="B5" s="9">
        <v>0.01</v>
      </c>
      <c r="C5" s="6">
        <v>0.68</v>
      </c>
      <c r="D5" s="6">
        <v>2.12</v>
      </c>
      <c r="E5" s="6">
        <v>2.75</v>
      </c>
      <c r="F5" s="6">
        <v>3.06</v>
      </c>
      <c r="G5" s="6">
        <v>0.12</v>
      </c>
      <c r="H5" s="6">
        <v>1.06</v>
      </c>
      <c r="I5" s="6">
        <v>1.41</v>
      </c>
      <c r="J5" s="6">
        <v>0.54</v>
      </c>
      <c r="K5" s="6">
        <v>0.18</v>
      </c>
      <c r="L5" s="6">
        <v>1.31</v>
      </c>
      <c r="M5" s="20">
        <v>0.19</v>
      </c>
      <c r="N5" s="21">
        <v>13.43</v>
      </c>
      <c r="AG5" s="21">
        <v>13.43</v>
      </c>
    </row>
    <row r="6" spans="1:33" ht="15.75" thickBot="1" x14ac:dyDescent="0.3">
      <c r="A6" s="11">
        <v>1953</v>
      </c>
      <c r="B6" s="9">
        <v>0.39</v>
      </c>
      <c r="C6" s="6">
        <v>1.39</v>
      </c>
      <c r="D6" s="6">
        <v>1.1499999999999999</v>
      </c>
      <c r="E6" s="6">
        <v>1.29</v>
      </c>
      <c r="F6" s="6">
        <v>2.66</v>
      </c>
      <c r="G6" s="6">
        <v>1.46</v>
      </c>
      <c r="H6" s="6">
        <v>1.98</v>
      </c>
      <c r="I6" s="6">
        <v>1.25</v>
      </c>
      <c r="J6" s="6">
        <v>0.2</v>
      </c>
      <c r="K6" s="6">
        <v>0.44</v>
      </c>
      <c r="L6" s="6">
        <v>1</v>
      </c>
      <c r="M6" s="20">
        <v>1.02</v>
      </c>
      <c r="N6" s="21">
        <v>14.229999999999999</v>
      </c>
      <c r="AG6" s="21">
        <v>14.229999999999999</v>
      </c>
    </row>
    <row r="7" spans="1:33" ht="15.75" thickBot="1" x14ac:dyDescent="0.3">
      <c r="A7" s="11">
        <v>1954</v>
      </c>
      <c r="B7" s="9">
        <v>0.23</v>
      </c>
      <c r="C7" s="6">
        <v>0.04</v>
      </c>
      <c r="D7" s="6">
        <v>0.49</v>
      </c>
      <c r="E7" s="6">
        <v>0.88</v>
      </c>
      <c r="F7" s="6">
        <v>0.6</v>
      </c>
      <c r="G7" s="6">
        <v>0.66</v>
      </c>
      <c r="H7" s="6">
        <v>1.99</v>
      </c>
      <c r="I7" s="6">
        <v>0.51</v>
      </c>
      <c r="J7" s="6">
        <v>0.77</v>
      </c>
      <c r="K7" s="6">
        <v>0.06</v>
      </c>
      <c r="L7" s="6">
        <v>0.56999999999999995</v>
      </c>
      <c r="M7" s="20">
        <v>0.71</v>
      </c>
      <c r="N7" s="21">
        <v>7.51</v>
      </c>
      <c r="AG7" s="21">
        <v>7.51</v>
      </c>
    </row>
    <row r="8" spans="1:33" ht="15.75" thickBot="1" x14ac:dyDescent="0.3">
      <c r="A8" s="11">
        <v>1955</v>
      </c>
      <c r="B8" s="9">
        <v>0.23</v>
      </c>
      <c r="C8" s="6">
        <v>0.85</v>
      </c>
      <c r="D8" s="6">
        <v>1.1399999999999999</v>
      </c>
      <c r="E8" s="6">
        <v>0.48</v>
      </c>
      <c r="F8" s="6">
        <v>2.4700000000000002</v>
      </c>
      <c r="G8" s="6">
        <v>1.39</v>
      </c>
      <c r="H8" s="6">
        <v>2.99</v>
      </c>
      <c r="I8" s="6">
        <v>2.41</v>
      </c>
      <c r="J8" s="6">
        <v>2.72</v>
      </c>
      <c r="K8" s="6">
        <v>0.66</v>
      </c>
      <c r="L8" s="6">
        <v>0.56000000000000005</v>
      </c>
      <c r="M8" s="20">
        <v>0.15</v>
      </c>
      <c r="N8" s="21">
        <v>16.05</v>
      </c>
      <c r="AG8" s="21">
        <v>16.05</v>
      </c>
    </row>
    <row r="9" spans="1:33" ht="15.75" thickBot="1" x14ac:dyDescent="0.3">
      <c r="A9" s="11">
        <v>1956</v>
      </c>
      <c r="B9" s="9">
        <v>0.39</v>
      </c>
      <c r="C9" s="6">
        <v>0.77</v>
      </c>
      <c r="D9" s="6">
        <v>0.89</v>
      </c>
      <c r="E9" s="6">
        <v>0.72</v>
      </c>
      <c r="F9" s="6">
        <v>2.36</v>
      </c>
      <c r="G9" s="6">
        <v>0.44</v>
      </c>
      <c r="H9" s="6">
        <v>4.17</v>
      </c>
      <c r="I9" s="6">
        <v>1.83</v>
      </c>
      <c r="J9" s="6">
        <v>0.01</v>
      </c>
      <c r="K9" s="6">
        <v>0.27</v>
      </c>
      <c r="L9" s="6">
        <v>1.25</v>
      </c>
      <c r="M9" s="20">
        <v>0.62</v>
      </c>
      <c r="N9" s="21">
        <v>13.72</v>
      </c>
      <c r="AG9" s="21">
        <v>13.72</v>
      </c>
    </row>
    <row r="10" spans="1:33" ht="15.75" thickBot="1" x14ac:dyDescent="0.3">
      <c r="A10" s="11">
        <v>1957</v>
      </c>
      <c r="B10" s="9">
        <v>0.32</v>
      </c>
      <c r="C10" s="6">
        <v>0.73</v>
      </c>
      <c r="D10" s="6">
        <v>1.0900000000000001</v>
      </c>
      <c r="E10" s="6">
        <v>4.13</v>
      </c>
      <c r="F10" s="6">
        <v>7.31</v>
      </c>
      <c r="G10" s="6">
        <v>1.0900000000000001</v>
      </c>
      <c r="H10" s="6">
        <v>1.29</v>
      </c>
      <c r="I10" s="6">
        <v>2.0299999999999998</v>
      </c>
      <c r="J10" s="6">
        <v>0.42</v>
      </c>
      <c r="K10" s="6">
        <v>2.62</v>
      </c>
      <c r="L10" s="6">
        <v>0.49</v>
      </c>
      <c r="M10" s="20">
        <v>0.06</v>
      </c>
      <c r="N10" s="21">
        <v>21.58</v>
      </c>
      <c r="AG10" s="21">
        <v>21.58</v>
      </c>
    </row>
    <row r="11" spans="1:33" ht="15.75" thickBot="1" x14ac:dyDescent="0.3">
      <c r="A11" s="11">
        <v>1958</v>
      </c>
      <c r="B11" s="9">
        <v>0.73</v>
      </c>
      <c r="C11" s="6">
        <v>1</v>
      </c>
      <c r="D11" s="6">
        <v>1.48</v>
      </c>
      <c r="E11" s="6">
        <v>1.73</v>
      </c>
      <c r="F11" s="6">
        <v>4.46</v>
      </c>
      <c r="G11" s="6">
        <v>1.47</v>
      </c>
      <c r="H11" s="6">
        <v>3.5</v>
      </c>
      <c r="I11" s="6">
        <v>1.17</v>
      </c>
      <c r="J11" s="6">
        <v>1.51</v>
      </c>
      <c r="K11" s="6">
        <v>0.37</v>
      </c>
      <c r="L11" s="6">
        <v>0.74</v>
      </c>
      <c r="M11" s="20">
        <v>0.64</v>
      </c>
      <c r="N11" s="21">
        <v>18.8</v>
      </c>
      <c r="AG11" s="21">
        <v>18.8</v>
      </c>
    </row>
    <row r="12" spans="1:33" ht="15.75" thickBot="1" x14ac:dyDescent="0.3">
      <c r="A12" s="11">
        <v>1959</v>
      </c>
      <c r="B12" s="9">
        <v>1.24</v>
      </c>
      <c r="C12" s="6">
        <v>1.31</v>
      </c>
      <c r="D12" s="6">
        <v>2.85</v>
      </c>
      <c r="E12" s="6">
        <v>1.35</v>
      </c>
      <c r="F12" s="6">
        <v>3.33</v>
      </c>
      <c r="G12" s="6">
        <v>0.44</v>
      </c>
      <c r="H12" s="6">
        <v>0.83</v>
      </c>
      <c r="I12" s="6">
        <v>0.25</v>
      </c>
      <c r="J12" s="6">
        <v>1.82</v>
      </c>
      <c r="K12" s="6">
        <v>2.46</v>
      </c>
      <c r="L12" s="6">
        <v>0.4</v>
      </c>
      <c r="M12" s="20">
        <v>0.26</v>
      </c>
      <c r="N12" s="21">
        <v>16.54</v>
      </c>
      <c r="AG12" s="21">
        <v>16.54</v>
      </c>
    </row>
    <row r="13" spans="1:33" ht="15.75" thickBot="1" x14ac:dyDescent="0.3">
      <c r="A13" s="11">
        <v>1960</v>
      </c>
      <c r="B13" s="9">
        <v>0.77</v>
      </c>
      <c r="C13" s="6">
        <v>1.66</v>
      </c>
      <c r="D13" s="6">
        <v>0.89</v>
      </c>
      <c r="E13" s="6">
        <v>2.56</v>
      </c>
      <c r="F13" s="6">
        <v>2.27</v>
      </c>
      <c r="G13" s="6">
        <v>0.63</v>
      </c>
      <c r="H13" s="6">
        <v>1.31</v>
      </c>
      <c r="I13" s="6">
        <v>0.06</v>
      </c>
      <c r="J13" s="6">
        <v>0.38</v>
      </c>
      <c r="K13" s="6">
        <v>2.46</v>
      </c>
      <c r="L13" s="6">
        <v>0.49</v>
      </c>
      <c r="M13" s="20">
        <v>1.5</v>
      </c>
      <c r="N13" s="21">
        <v>14.980000000000002</v>
      </c>
      <c r="AG13" s="21">
        <v>14.980000000000002</v>
      </c>
    </row>
    <row r="14" spans="1:33" ht="15.75" thickBot="1" x14ac:dyDescent="0.3">
      <c r="A14" s="11">
        <v>1961</v>
      </c>
      <c r="B14" s="9">
        <v>7.0000000000000007E-2</v>
      </c>
      <c r="C14" s="6">
        <v>0.66</v>
      </c>
      <c r="D14" s="6">
        <v>2.5099999999999998</v>
      </c>
      <c r="E14" s="6">
        <v>1.06</v>
      </c>
      <c r="F14" s="6">
        <v>4.12</v>
      </c>
      <c r="G14" s="6">
        <v>1.1100000000000001</v>
      </c>
      <c r="H14" s="6">
        <v>1.6</v>
      </c>
      <c r="I14" s="6">
        <v>1.21</v>
      </c>
      <c r="J14" s="6">
        <v>4.67</v>
      </c>
      <c r="K14" s="6">
        <v>0.77</v>
      </c>
      <c r="L14" s="6">
        <v>0.93</v>
      </c>
      <c r="M14" s="20">
        <v>0.3</v>
      </c>
      <c r="N14" s="21">
        <v>19.009999999999998</v>
      </c>
      <c r="AG14" s="21">
        <v>19.009999999999998</v>
      </c>
    </row>
    <row r="15" spans="1:33" ht="15.75" thickBot="1" x14ac:dyDescent="0.3">
      <c r="A15" s="11">
        <v>1962</v>
      </c>
      <c r="B15" s="9">
        <v>1.33</v>
      </c>
      <c r="C15" s="6">
        <v>1.05</v>
      </c>
      <c r="D15" s="6">
        <v>0.52</v>
      </c>
      <c r="E15" s="6">
        <v>1.1000000000000001</v>
      </c>
      <c r="F15" s="6">
        <v>0.84</v>
      </c>
      <c r="G15" s="6">
        <v>1.52</v>
      </c>
      <c r="H15" s="6">
        <v>0.54</v>
      </c>
      <c r="I15" s="6">
        <v>0.46</v>
      </c>
      <c r="J15" s="6">
        <v>0.19</v>
      </c>
      <c r="K15" s="6">
        <v>0.05</v>
      </c>
      <c r="L15" s="6">
        <v>0.68</v>
      </c>
      <c r="M15" s="20">
        <v>0.17</v>
      </c>
      <c r="N15" s="21">
        <v>8.4499999999999993</v>
      </c>
      <c r="AG15" s="21">
        <v>8.4499999999999993</v>
      </c>
    </row>
    <row r="16" spans="1:33" ht="15.75" thickBot="1" x14ac:dyDescent="0.3">
      <c r="A16" s="11">
        <v>1963</v>
      </c>
      <c r="B16" s="9">
        <v>0.71</v>
      </c>
      <c r="C16" s="6">
        <v>0.21</v>
      </c>
      <c r="D16" s="6">
        <v>1.42</v>
      </c>
      <c r="E16" s="6">
        <v>0.03</v>
      </c>
      <c r="F16" s="6">
        <v>0.68</v>
      </c>
      <c r="G16" s="6">
        <v>3.59</v>
      </c>
      <c r="H16" s="6">
        <v>0.55000000000000004</v>
      </c>
      <c r="I16" s="6">
        <v>2.52</v>
      </c>
      <c r="J16" s="6">
        <v>1.25</v>
      </c>
      <c r="K16" s="6">
        <v>0.31</v>
      </c>
      <c r="L16" s="6">
        <v>0.45</v>
      </c>
      <c r="M16" s="20">
        <v>0.51</v>
      </c>
      <c r="N16" s="21">
        <v>12.229999999999999</v>
      </c>
      <c r="AG16" s="21">
        <v>12.229999999999999</v>
      </c>
    </row>
    <row r="17" spans="1:33" ht="15.75" thickBot="1" x14ac:dyDescent="0.3">
      <c r="A17" s="11">
        <v>1964</v>
      </c>
      <c r="B17" s="9">
        <v>0.26</v>
      </c>
      <c r="C17" s="6">
        <v>1.04</v>
      </c>
      <c r="D17" s="6">
        <v>1.38</v>
      </c>
      <c r="E17" s="6">
        <v>1.25</v>
      </c>
      <c r="F17" s="6">
        <v>2.5299999999999998</v>
      </c>
      <c r="G17" s="6">
        <v>0.82</v>
      </c>
      <c r="H17" s="6">
        <v>0.72</v>
      </c>
      <c r="I17" s="6">
        <v>0.27</v>
      </c>
      <c r="J17" s="6">
        <v>0.41</v>
      </c>
      <c r="K17" s="6">
        <v>0.18</v>
      </c>
      <c r="L17" s="6">
        <v>0.88</v>
      </c>
      <c r="M17" s="20">
        <v>0.4</v>
      </c>
      <c r="N17" s="21">
        <v>10.14</v>
      </c>
      <c r="AG17" s="21">
        <v>10.14</v>
      </c>
    </row>
    <row r="18" spans="1:33" ht="15.75" thickBot="1" x14ac:dyDescent="0.3">
      <c r="A18" s="11">
        <v>1965</v>
      </c>
      <c r="B18" s="9">
        <v>1</v>
      </c>
      <c r="C18" s="6">
        <v>1.27</v>
      </c>
      <c r="D18" s="6">
        <v>1.2</v>
      </c>
      <c r="E18" s="6">
        <v>1.05</v>
      </c>
      <c r="F18" s="6">
        <v>1.82</v>
      </c>
      <c r="G18" s="6">
        <v>4.1399999999999997</v>
      </c>
      <c r="H18" s="6">
        <v>6.41</v>
      </c>
      <c r="I18" s="6">
        <v>1.06</v>
      </c>
      <c r="J18" s="6">
        <v>2.58</v>
      </c>
      <c r="K18" s="6">
        <v>0.45</v>
      </c>
      <c r="L18" s="6">
        <v>0.36</v>
      </c>
      <c r="M18" s="20">
        <v>0.53</v>
      </c>
      <c r="N18" s="21">
        <v>21.87</v>
      </c>
      <c r="AG18" s="21">
        <v>21.87</v>
      </c>
    </row>
    <row r="19" spans="1:33" ht="15.75" thickBot="1" x14ac:dyDescent="0.3">
      <c r="A19" s="11">
        <v>1966</v>
      </c>
      <c r="B19" s="9">
        <v>0.3</v>
      </c>
      <c r="C19" s="6">
        <v>1.28</v>
      </c>
      <c r="D19" s="6">
        <v>0.32</v>
      </c>
      <c r="E19" s="6">
        <v>1.46</v>
      </c>
      <c r="F19" s="6">
        <v>0.34</v>
      </c>
      <c r="G19" s="6">
        <v>1.41</v>
      </c>
      <c r="H19" s="6">
        <v>1.04</v>
      </c>
      <c r="I19" s="6">
        <v>2.06</v>
      </c>
      <c r="J19" s="6">
        <v>1.1499999999999999</v>
      </c>
      <c r="K19" s="6">
        <v>0.96</v>
      </c>
      <c r="L19" s="6">
        <v>0.32</v>
      </c>
      <c r="M19" s="20">
        <v>0.17</v>
      </c>
      <c r="N19" s="21">
        <v>10.81</v>
      </c>
      <c r="AG19" s="21">
        <v>10.81</v>
      </c>
    </row>
    <row r="20" spans="1:33" ht="15.75" thickBot="1" x14ac:dyDescent="0.3">
      <c r="A20" s="11">
        <v>1967</v>
      </c>
      <c r="B20" s="9">
        <v>0.84</v>
      </c>
      <c r="C20" s="6">
        <v>0.39</v>
      </c>
      <c r="D20" s="6">
        <v>0.79</v>
      </c>
      <c r="E20" s="6">
        <v>3.95</v>
      </c>
      <c r="F20" s="6">
        <v>4.7699999999999996</v>
      </c>
      <c r="G20" s="6">
        <v>4.6900000000000004</v>
      </c>
      <c r="H20" s="6">
        <v>3.25</v>
      </c>
      <c r="I20" s="6">
        <v>0.83</v>
      </c>
      <c r="J20" s="6">
        <v>0.6</v>
      </c>
      <c r="K20" s="6">
        <v>1.1299999999999999</v>
      </c>
      <c r="L20" s="6">
        <v>1.01</v>
      </c>
      <c r="M20" s="20">
        <v>1.06</v>
      </c>
      <c r="N20" s="21">
        <v>23.31</v>
      </c>
      <c r="AG20" s="21">
        <v>23.31</v>
      </c>
    </row>
    <row r="21" spans="1:33" ht="15.75" thickBot="1" x14ac:dyDescent="0.3">
      <c r="A21" s="11">
        <v>1968</v>
      </c>
      <c r="B21" s="9">
        <v>0.51</v>
      </c>
      <c r="C21" s="6">
        <v>0.74</v>
      </c>
      <c r="D21" s="6">
        <v>0.85</v>
      </c>
      <c r="E21" s="6">
        <v>2.39</v>
      </c>
      <c r="F21" s="6">
        <v>0.71</v>
      </c>
      <c r="G21" s="6">
        <v>0.5</v>
      </c>
      <c r="H21" s="6">
        <v>1.34</v>
      </c>
      <c r="I21" s="6">
        <v>2.5299999999999998</v>
      </c>
      <c r="J21" s="6">
        <v>0.59</v>
      </c>
      <c r="K21" s="6">
        <v>0.75</v>
      </c>
      <c r="L21" s="6">
        <v>0.71</v>
      </c>
      <c r="M21" s="20">
        <v>0.51</v>
      </c>
      <c r="N21" s="21">
        <v>12.13</v>
      </c>
      <c r="AG21" s="21">
        <v>12.13</v>
      </c>
    </row>
    <row r="22" spans="1:33" ht="15.75" thickBot="1" x14ac:dyDescent="0.3">
      <c r="A22" s="11">
        <v>1969</v>
      </c>
      <c r="B22" s="9">
        <v>0.17</v>
      </c>
      <c r="C22" s="6">
        <v>0.43</v>
      </c>
      <c r="D22" s="6">
        <v>1.1000000000000001</v>
      </c>
      <c r="E22" s="6">
        <v>1.33</v>
      </c>
      <c r="F22" s="6">
        <v>6.12</v>
      </c>
      <c r="G22" s="6">
        <v>2.99</v>
      </c>
      <c r="H22" s="6">
        <v>1.81</v>
      </c>
      <c r="I22" s="6">
        <v>0.79</v>
      </c>
      <c r="J22" s="6">
        <v>1.67</v>
      </c>
      <c r="K22" s="6">
        <v>4.17</v>
      </c>
      <c r="L22" s="6">
        <v>0.62</v>
      </c>
      <c r="M22" s="20">
        <v>0.32</v>
      </c>
      <c r="N22" s="21">
        <v>21.520000000000007</v>
      </c>
      <c r="AG22" s="21">
        <v>21.520000000000007</v>
      </c>
    </row>
    <row r="23" spans="1:33" ht="15.75" thickBot="1" x14ac:dyDescent="0.3">
      <c r="A23" s="11">
        <v>1970</v>
      </c>
      <c r="B23" s="9">
        <v>0.1</v>
      </c>
      <c r="C23" s="6">
        <v>0.01</v>
      </c>
      <c r="D23" s="6">
        <v>1.34</v>
      </c>
      <c r="E23" s="6">
        <v>0.97</v>
      </c>
      <c r="F23" s="6">
        <v>0.64</v>
      </c>
      <c r="G23" s="6">
        <v>3.83</v>
      </c>
      <c r="H23" s="6">
        <v>1.67</v>
      </c>
      <c r="I23" s="6">
        <v>0.54</v>
      </c>
      <c r="J23" s="6">
        <v>2.4700000000000002</v>
      </c>
      <c r="K23" s="6">
        <v>0.88</v>
      </c>
      <c r="L23" s="6">
        <v>1.19</v>
      </c>
      <c r="M23" s="20">
        <v>0.09</v>
      </c>
      <c r="N23" s="21">
        <v>13.730000000000002</v>
      </c>
      <c r="AG23" s="21">
        <v>13.730000000000002</v>
      </c>
    </row>
    <row r="24" spans="1:33" ht="15.75" thickBot="1" x14ac:dyDescent="0.3">
      <c r="A24" s="11">
        <v>1971</v>
      </c>
      <c r="B24" s="9">
        <v>0.35</v>
      </c>
      <c r="C24" s="6">
        <v>0.78</v>
      </c>
      <c r="D24" s="6">
        <v>0.53</v>
      </c>
      <c r="E24" s="6">
        <v>1.98</v>
      </c>
      <c r="F24" s="6">
        <v>1.34</v>
      </c>
      <c r="G24" s="6">
        <v>0.23</v>
      </c>
      <c r="H24" s="6">
        <v>1.2</v>
      </c>
      <c r="I24" s="6">
        <v>0.85</v>
      </c>
      <c r="J24" s="6">
        <v>2.85</v>
      </c>
      <c r="K24" s="6">
        <v>0.44</v>
      </c>
      <c r="L24" s="6">
        <v>0.16</v>
      </c>
      <c r="M24" s="20">
        <v>0.25</v>
      </c>
      <c r="N24" s="21">
        <v>10.959999999999999</v>
      </c>
      <c r="AG24" s="21">
        <v>10.959999999999999</v>
      </c>
    </row>
    <row r="25" spans="1:33" ht="15.75" thickBot="1" x14ac:dyDescent="0.3">
      <c r="A25" s="11">
        <v>1972</v>
      </c>
      <c r="B25" s="9">
        <v>0.36</v>
      </c>
      <c r="C25" s="6">
        <v>0.44</v>
      </c>
      <c r="D25" s="6">
        <v>0.5</v>
      </c>
      <c r="E25" s="6">
        <v>3.52</v>
      </c>
      <c r="F25" s="6">
        <v>0.49</v>
      </c>
      <c r="G25" s="6">
        <v>2.94</v>
      </c>
      <c r="H25" s="6">
        <v>0.63</v>
      </c>
      <c r="I25" s="6">
        <v>2.71</v>
      </c>
      <c r="J25" s="6">
        <v>2.0699999999999998</v>
      </c>
      <c r="K25" s="6">
        <v>0.82</v>
      </c>
      <c r="L25" s="6">
        <v>1.69</v>
      </c>
      <c r="M25" s="20">
        <v>0.7</v>
      </c>
      <c r="N25" s="21">
        <v>16.87</v>
      </c>
      <c r="AG25" s="21">
        <v>16.87</v>
      </c>
    </row>
    <row r="26" spans="1:33" ht="15.75" thickBot="1" x14ac:dyDescent="0.3">
      <c r="A26" s="11">
        <v>1973</v>
      </c>
      <c r="B26" s="9">
        <v>1.31</v>
      </c>
      <c r="C26" s="6">
        <v>0.16</v>
      </c>
      <c r="D26" s="6">
        <v>1.76</v>
      </c>
      <c r="E26" s="6">
        <v>3.73</v>
      </c>
      <c r="F26" s="6">
        <v>5.0599999999999996</v>
      </c>
      <c r="G26" s="6">
        <v>0.2</v>
      </c>
      <c r="H26" s="6">
        <v>2.4700000000000002</v>
      </c>
      <c r="I26" s="6">
        <v>1.28</v>
      </c>
      <c r="J26" s="6">
        <v>2.85</v>
      </c>
      <c r="K26" s="6">
        <v>0.47</v>
      </c>
      <c r="L26" s="6">
        <v>0.83</v>
      </c>
      <c r="M26" s="20">
        <v>2.84</v>
      </c>
      <c r="N26" s="21">
        <v>22.959999999999997</v>
      </c>
      <c r="AG26" s="21">
        <v>22.959999999999997</v>
      </c>
    </row>
    <row r="27" spans="1:33" ht="15.75" thickBot="1" x14ac:dyDescent="0.3">
      <c r="A27" s="11">
        <v>1974</v>
      </c>
      <c r="B27" s="9">
        <v>1.03</v>
      </c>
      <c r="C27" s="6">
        <v>0.82</v>
      </c>
      <c r="D27" s="6">
        <v>1.32</v>
      </c>
      <c r="E27" s="6">
        <v>2.2799999999999998</v>
      </c>
      <c r="F27" s="6">
        <v>0.06</v>
      </c>
      <c r="G27" s="6">
        <v>2.0099999999999998</v>
      </c>
      <c r="H27" s="6">
        <v>2.34</v>
      </c>
      <c r="I27" s="6">
        <v>0.16</v>
      </c>
      <c r="J27" s="6">
        <v>0.98</v>
      </c>
      <c r="K27" s="6">
        <v>1.68</v>
      </c>
      <c r="L27" s="6">
        <v>1.06</v>
      </c>
      <c r="M27" s="20">
        <v>0.28999999999999998</v>
      </c>
      <c r="N27" s="21">
        <v>14.03</v>
      </c>
      <c r="AG27" s="21">
        <v>14.03</v>
      </c>
    </row>
    <row r="28" spans="1:33" ht="15.75" thickBot="1" x14ac:dyDescent="0.3">
      <c r="A28" s="11">
        <v>1975</v>
      </c>
      <c r="B28" s="9">
        <v>0.23</v>
      </c>
      <c r="C28" s="6">
        <v>0.37</v>
      </c>
      <c r="D28" s="6">
        <v>1.19</v>
      </c>
      <c r="E28" s="6">
        <v>1.1399999999999999</v>
      </c>
      <c r="F28" s="6">
        <v>2.8</v>
      </c>
      <c r="G28" s="6">
        <v>2.11</v>
      </c>
      <c r="H28" s="6">
        <v>2.78</v>
      </c>
      <c r="I28" s="6">
        <v>2</v>
      </c>
      <c r="J28" s="6">
        <v>0.24</v>
      </c>
      <c r="K28" s="6">
        <v>0.3</v>
      </c>
      <c r="L28" s="6">
        <v>1.88</v>
      </c>
      <c r="M28" s="20">
        <v>0.47</v>
      </c>
      <c r="N28" s="21">
        <v>15.51</v>
      </c>
      <c r="AG28" s="21">
        <v>15.51</v>
      </c>
    </row>
    <row r="29" spans="1:33" ht="15.75" thickBot="1" x14ac:dyDescent="0.3">
      <c r="A29" s="11">
        <v>1976</v>
      </c>
      <c r="B29" s="9">
        <v>0.19</v>
      </c>
      <c r="C29" s="6">
        <v>0.54</v>
      </c>
      <c r="D29" s="6">
        <v>1.34</v>
      </c>
      <c r="E29" s="6">
        <v>1.27</v>
      </c>
      <c r="F29" s="6">
        <v>1.34</v>
      </c>
      <c r="G29" s="6">
        <v>0.63</v>
      </c>
      <c r="H29" s="6">
        <v>2.31</v>
      </c>
      <c r="I29" s="6">
        <v>2.5</v>
      </c>
      <c r="J29" s="6">
        <v>1.88</v>
      </c>
      <c r="K29" s="6">
        <v>0.93</v>
      </c>
      <c r="L29" s="6">
        <v>0.32</v>
      </c>
      <c r="M29" s="20">
        <v>0.16</v>
      </c>
      <c r="N29" s="21">
        <v>13.41</v>
      </c>
      <c r="AG29" s="21">
        <v>13.41</v>
      </c>
    </row>
    <row r="30" spans="1:33" ht="15.75" thickBot="1" x14ac:dyDescent="0.3">
      <c r="A30" s="11">
        <v>1977</v>
      </c>
      <c r="B30" s="9">
        <v>0.16</v>
      </c>
      <c r="C30" s="6">
        <v>0.27</v>
      </c>
      <c r="D30" s="6">
        <v>1.24</v>
      </c>
      <c r="E30" s="6">
        <v>2.13</v>
      </c>
      <c r="F30" s="6">
        <v>0.34</v>
      </c>
      <c r="G30" s="6">
        <v>1.02</v>
      </c>
      <c r="H30" s="6">
        <v>2.98</v>
      </c>
      <c r="I30" s="6">
        <v>1</v>
      </c>
      <c r="J30" s="6">
        <v>0.1</v>
      </c>
      <c r="K30" s="6">
        <v>0.48</v>
      </c>
      <c r="L30" s="6">
        <v>0.59</v>
      </c>
      <c r="M30" s="20">
        <v>0.03</v>
      </c>
      <c r="N30" s="21">
        <v>10.34</v>
      </c>
      <c r="AG30" s="21">
        <v>10.34</v>
      </c>
    </row>
    <row r="31" spans="1:33" ht="15.75" thickBot="1" x14ac:dyDescent="0.3">
      <c r="A31" s="11">
        <v>1978</v>
      </c>
      <c r="B31" s="9">
        <v>0.27</v>
      </c>
      <c r="C31" s="6">
        <v>0.27</v>
      </c>
      <c r="D31" s="6">
        <v>1.07</v>
      </c>
      <c r="E31" s="6">
        <v>1.82</v>
      </c>
      <c r="F31" s="6">
        <v>3.46</v>
      </c>
      <c r="G31" s="6">
        <v>1.17</v>
      </c>
      <c r="H31" s="6">
        <v>0.54</v>
      </c>
      <c r="I31" s="6">
        <v>0.26</v>
      </c>
      <c r="J31" s="6">
        <v>7.0000000000000007E-2</v>
      </c>
      <c r="K31" s="6">
        <v>1.45</v>
      </c>
      <c r="L31" s="6">
        <v>0.5</v>
      </c>
      <c r="M31" s="20">
        <v>0.82</v>
      </c>
      <c r="N31" s="21">
        <v>11.700000000000001</v>
      </c>
      <c r="AG31" s="21">
        <v>11.700000000000001</v>
      </c>
    </row>
    <row r="32" spans="1:33" ht="15.75" thickBot="1" x14ac:dyDescent="0.3">
      <c r="A32" s="11">
        <v>1979</v>
      </c>
      <c r="B32" s="9">
        <v>0.34</v>
      </c>
      <c r="C32" s="6">
        <v>0.42</v>
      </c>
      <c r="D32" s="6">
        <v>1.25</v>
      </c>
      <c r="E32" s="6">
        <v>1.41</v>
      </c>
      <c r="F32" s="6">
        <v>3.53</v>
      </c>
      <c r="G32" s="6">
        <v>2.39</v>
      </c>
      <c r="H32" s="6">
        <v>0.81</v>
      </c>
      <c r="I32" s="6">
        <v>5.85</v>
      </c>
      <c r="J32" s="6">
        <v>0.36</v>
      </c>
      <c r="K32" s="6">
        <v>1.28</v>
      </c>
      <c r="L32" s="6">
        <v>1.66</v>
      </c>
      <c r="M32" s="20">
        <v>1.06</v>
      </c>
      <c r="N32" s="21">
        <v>20.36</v>
      </c>
      <c r="AG32" s="21">
        <v>20.36</v>
      </c>
    </row>
    <row r="33" spans="1:33" ht="15.75" thickBot="1" x14ac:dyDescent="0.3">
      <c r="A33" s="11">
        <v>1980</v>
      </c>
      <c r="B33" s="9">
        <v>0.64</v>
      </c>
      <c r="C33" s="6">
        <v>0.45</v>
      </c>
      <c r="D33" s="6">
        <v>1.1499999999999999</v>
      </c>
      <c r="E33" s="6">
        <v>2.54</v>
      </c>
      <c r="F33" s="6">
        <v>2.73</v>
      </c>
      <c r="G33" s="6">
        <v>0.09</v>
      </c>
      <c r="H33" s="6">
        <v>2.93</v>
      </c>
      <c r="I33" s="6">
        <v>1.65</v>
      </c>
      <c r="J33" s="6">
        <v>0.63</v>
      </c>
      <c r="K33" s="6">
        <v>0.1</v>
      </c>
      <c r="L33" s="6">
        <v>0.66</v>
      </c>
      <c r="M33" s="20">
        <v>0.1</v>
      </c>
      <c r="N33" s="21">
        <v>13.67</v>
      </c>
      <c r="AG33" s="21">
        <v>13.67</v>
      </c>
    </row>
    <row r="34" spans="1:33" ht="15.75" thickBot="1" x14ac:dyDescent="0.3">
      <c r="A34" s="11">
        <v>1981</v>
      </c>
      <c r="B34" s="9">
        <v>0.28999999999999998</v>
      </c>
      <c r="C34" s="6">
        <v>0.35</v>
      </c>
      <c r="D34" s="6">
        <v>2.27</v>
      </c>
      <c r="E34" s="6">
        <v>1.01</v>
      </c>
      <c r="F34" s="6">
        <v>3.76</v>
      </c>
      <c r="G34" s="6">
        <v>0.63</v>
      </c>
      <c r="H34" s="6">
        <v>0.9</v>
      </c>
      <c r="I34" s="6">
        <v>1.1599999999999999</v>
      </c>
      <c r="J34" s="6">
        <v>0.35</v>
      </c>
      <c r="K34" s="6">
        <v>0.79</v>
      </c>
      <c r="L34" s="6">
        <v>0.42</v>
      </c>
      <c r="M34" s="20">
        <v>0.66</v>
      </c>
      <c r="N34" s="21">
        <v>12.590000000000002</v>
      </c>
      <c r="AG34" s="21">
        <v>12.590000000000002</v>
      </c>
    </row>
    <row r="35" spans="1:33" ht="15.75" thickBot="1" x14ac:dyDescent="0.3">
      <c r="A35" s="11">
        <v>1982</v>
      </c>
      <c r="B35" s="9">
        <v>0.32</v>
      </c>
      <c r="C35" s="6">
        <v>0.09</v>
      </c>
      <c r="D35" s="6">
        <v>0.18</v>
      </c>
      <c r="E35" s="6">
        <v>0.34</v>
      </c>
      <c r="F35" s="6">
        <v>3.48</v>
      </c>
      <c r="G35" s="6">
        <v>2.2599999999999998</v>
      </c>
      <c r="H35" s="6">
        <v>0.92</v>
      </c>
      <c r="I35" s="6">
        <v>1.1599999999999999</v>
      </c>
      <c r="J35" s="6">
        <v>1.38</v>
      </c>
      <c r="K35" s="6">
        <v>1.51</v>
      </c>
      <c r="L35" s="6">
        <v>0.47</v>
      </c>
      <c r="M35" s="20">
        <v>2.34</v>
      </c>
      <c r="N35" s="21">
        <v>14.45</v>
      </c>
      <c r="AG35" s="21">
        <v>14.45</v>
      </c>
    </row>
    <row r="36" spans="1:33" ht="15.75" thickBot="1" x14ac:dyDescent="0.3">
      <c r="A36" s="11">
        <v>1983</v>
      </c>
      <c r="B36" s="9">
        <v>0.15</v>
      </c>
      <c r="C36" s="6">
        <v>7.0000000000000007E-2</v>
      </c>
      <c r="D36" s="6">
        <v>4.5599999999999996</v>
      </c>
      <c r="E36" s="6">
        <v>2.1</v>
      </c>
      <c r="F36" s="6">
        <v>3.62</v>
      </c>
      <c r="G36" s="6">
        <v>2.65</v>
      </c>
      <c r="H36" s="6">
        <v>1.75</v>
      </c>
      <c r="I36" s="6">
        <v>1.51</v>
      </c>
      <c r="J36" s="6">
        <v>0.13</v>
      </c>
      <c r="K36" s="6">
        <v>0.39</v>
      </c>
      <c r="L36" s="6">
        <v>2.63</v>
      </c>
      <c r="M36" s="20">
        <v>0.63</v>
      </c>
      <c r="N36" s="21">
        <v>20.189999999999998</v>
      </c>
      <c r="AG36" s="21">
        <v>20.189999999999998</v>
      </c>
    </row>
    <row r="37" spans="1:33" ht="15.75" thickBot="1" x14ac:dyDescent="0.3">
      <c r="A37" s="11">
        <v>1984</v>
      </c>
      <c r="B37" s="9">
        <v>0.18</v>
      </c>
      <c r="C37" s="6">
        <v>0.81</v>
      </c>
      <c r="D37" s="6">
        <v>1.19</v>
      </c>
      <c r="E37" s="6">
        <v>2.42</v>
      </c>
      <c r="F37" s="6">
        <v>0.65</v>
      </c>
      <c r="G37" s="6">
        <v>1.26</v>
      </c>
      <c r="H37" s="6">
        <v>2.11</v>
      </c>
      <c r="I37" s="6">
        <v>3.2</v>
      </c>
      <c r="J37" s="6">
        <v>0.47</v>
      </c>
      <c r="K37" s="6">
        <v>3.47</v>
      </c>
      <c r="L37" s="6">
        <v>0.27</v>
      </c>
      <c r="M37" s="20">
        <v>0.46</v>
      </c>
      <c r="N37" s="21">
        <v>16.490000000000002</v>
      </c>
      <c r="AG37" s="21">
        <v>16.490000000000002</v>
      </c>
    </row>
    <row r="38" spans="1:33" ht="15.75" thickBot="1" x14ac:dyDescent="0.3">
      <c r="A38" s="11">
        <v>1985</v>
      </c>
      <c r="B38" s="9">
        <v>0.68</v>
      </c>
      <c r="C38" s="6">
        <v>0.59</v>
      </c>
      <c r="D38" s="6">
        <v>0.69</v>
      </c>
      <c r="E38" s="6">
        <v>2.61</v>
      </c>
      <c r="F38" s="6">
        <v>1.33</v>
      </c>
      <c r="G38" s="6">
        <v>1.46</v>
      </c>
      <c r="H38" s="6">
        <v>3.71</v>
      </c>
      <c r="I38" s="6">
        <v>0.28000000000000003</v>
      </c>
      <c r="J38" s="6">
        <v>2.33</v>
      </c>
      <c r="K38" s="6">
        <v>0.77</v>
      </c>
      <c r="L38" s="6">
        <v>1.2</v>
      </c>
      <c r="M38" s="20">
        <v>0.66</v>
      </c>
      <c r="N38" s="21">
        <v>16.309999999999999</v>
      </c>
      <c r="AG38" s="21">
        <v>16.309999999999999</v>
      </c>
    </row>
    <row r="39" spans="1:33" ht="15.75" thickBot="1" x14ac:dyDescent="0.3">
      <c r="A39" s="11">
        <v>1986</v>
      </c>
      <c r="B39" s="9">
        <v>0.22</v>
      </c>
      <c r="C39" s="6">
        <v>0.65</v>
      </c>
      <c r="D39" s="6">
        <v>0.43</v>
      </c>
      <c r="E39" s="6">
        <v>2.59</v>
      </c>
      <c r="F39" s="6">
        <v>1.3</v>
      </c>
      <c r="G39" s="6">
        <v>1.07</v>
      </c>
      <c r="H39" s="6">
        <v>1.69</v>
      </c>
      <c r="I39" s="6">
        <v>0.53</v>
      </c>
      <c r="J39" s="6">
        <v>0.43</v>
      </c>
      <c r="K39" s="6">
        <v>1.8</v>
      </c>
      <c r="L39" s="6">
        <v>1.07</v>
      </c>
      <c r="M39" s="20">
        <v>0.31</v>
      </c>
      <c r="N39" s="21">
        <v>12.09</v>
      </c>
      <c r="AG39" s="21">
        <v>12.09</v>
      </c>
    </row>
    <row r="40" spans="1:33" ht="15.75" thickBot="1" x14ac:dyDescent="0.3">
      <c r="A40" s="11">
        <v>1987</v>
      </c>
      <c r="B40" s="9">
        <v>0.69</v>
      </c>
      <c r="C40" s="6">
        <v>1.21</v>
      </c>
      <c r="D40" s="6">
        <v>1.34</v>
      </c>
      <c r="E40" s="6">
        <v>1.03</v>
      </c>
      <c r="F40" s="6">
        <v>4.6399999999999997</v>
      </c>
      <c r="G40" s="6">
        <v>3.5</v>
      </c>
      <c r="H40" s="6">
        <v>0.76</v>
      </c>
      <c r="I40" s="6">
        <v>2</v>
      </c>
      <c r="J40" s="6">
        <v>0.7</v>
      </c>
      <c r="K40" s="6">
        <v>1.24</v>
      </c>
      <c r="L40" s="6">
        <v>1.62</v>
      </c>
      <c r="M40" s="20">
        <v>1.3</v>
      </c>
      <c r="N40" s="21">
        <v>20.03</v>
      </c>
      <c r="AG40" s="21">
        <v>20.03</v>
      </c>
    </row>
    <row r="41" spans="1:33" ht="15.75" thickBot="1" x14ac:dyDescent="0.3">
      <c r="A41" s="11">
        <v>1988</v>
      </c>
      <c r="B41" s="9">
        <v>0.4</v>
      </c>
      <c r="C41" s="6">
        <v>0.6</v>
      </c>
      <c r="D41" s="6">
        <v>1.28</v>
      </c>
      <c r="E41" s="6">
        <v>0.65</v>
      </c>
      <c r="F41" s="6">
        <v>4.26</v>
      </c>
      <c r="G41" s="6">
        <v>1.28</v>
      </c>
      <c r="H41" s="6">
        <v>2.19</v>
      </c>
      <c r="I41" s="6">
        <v>1.83</v>
      </c>
      <c r="J41" s="6">
        <v>0.9</v>
      </c>
      <c r="K41" s="6">
        <v>0.06</v>
      </c>
      <c r="L41" s="6">
        <v>0.47</v>
      </c>
      <c r="M41" s="20">
        <v>1.04</v>
      </c>
      <c r="N41" s="21">
        <v>14.96</v>
      </c>
      <c r="AG41" s="21">
        <v>14.96</v>
      </c>
    </row>
    <row r="42" spans="1:33" ht="15.75" thickBot="1" x14ac:dyDescent="0.3">
      <c r="A42" s="11">
        <v>1989</v>
      </c>
      <c r="B42" s="9">
        <v>1.1399999999999999</v>
      </c>
      <c r="C42" s="6">
        <v>0.66</v>
      </c>
      <c r="D42" s="6">
        <v>0.56000000000000005</v>
      </c>
      <c r="E42" s="6">
        <v>1</v>
      </c>
      <c r="F42" s="6">
        <v>3.83</v>
      </c>
      <c r="G42" s="6">
        <v>2.04</v>
      </c>
      <c r="H42" s="6">
        <v>1.64</v>
      </c>
      <c r="I42" s="6">
        <v>1.28</v>
      </c>
      <c r="J42" s="6">
        <v>1.55</v>
      </c>
      <c r="K42" s="6">
        <v>0.81</v>
      </c>
      <c r="L42" s="6">
        <v>0.15</v>
      </c>
      <c r="M42" s="20">
        <v>0.81</v>
      </c>
      <c r="N42" s="21">
        <v>15.470000000000002</v>
      </c>
      <c r="AG42" s="21">
        <v>15.470000000000002</v>
      </c>
    </row>
    <row r="43" spans="1:33" ht="15.75" thickBot="1" x14ac:dyDescent="0.3">
      <c r="A43" s="11">
        <v>1990</v>
      </c>
      <c r="B43" s="9">
        <v>0.74</v>
      </c>
      <c r="C43" s="6">
        <v>0.55000000000000004</v>
      </c>
      <c r="D43" s="6">
        <v>3.1</v>
      </c>
      <c r="E43" s="6">
        <v>1.01</v>
      </c>
      <c r="F43" s="6">
        <v>1.51</v>
      </c>
      <c r="G43" s="6">
        <v>0.21</v>
      </c>
      <c r="H43" s="6">
        <v>3.57</v>
      </c>
      <c r="I43" s="6">
        <v>1.96</v>
      </c>
      <c r="J43" s="6">
        <v>1.46</v>
      </c>
      <c r="K43" s="6">
        <v>1.03</v>
      </c>
      <c r="L43" s="6">
        <v>1.28</v>
      </c>
      <c r="M43" s="20">
        <v>0.27</v>
      </c>
      <c r="N43" s="21">
        <v>16.689999999999998</v>
      </c>
      <c r="AG43" s="21">
        <v>16.689999999999998</v>
      </c>
    </row>
    <row r="44" spans="1:33" ht="15.75" thickBot="1" x14ac:dyDescent="0.3">
      <c r="A44" s="11">
        <v>1991</v>
      </c>
      <c r="B44" s="9">
        <v>0.76</v>
      </c>
      <c r="C44" s="6">
        <v>0.08</v>
      </c>
      <c r="D44" s="6">
        <v>0.76</v>
      </c>
      <c r="E44" s="6">
        <v>1.94</v>
      </c>
      <c r="F44" s="6">
        <v>2.4300000000000002</v>
      </c>
      <c r="G44" s="6">
        <v>2.2000000000000002</v>
      </c>
      <c r="H44" s="6">
        <v>4.1100000000000003</v>
      </c>
      <c r="I44" s="6">
        <v>3.69</v>
      </c>
      <c r="J44" s="6">
        <v>0.79</v>
      </c>
      <c r="K44" s="6">
        <v>0.7</v>
      </c>
      <c r="L44" s="6">
        <v>2.67</v>
      </c>
      <c r="M44" s="20">
        <v>0.19</v>
      </c>
      <c r="N44" s="21">
        <v>20.320000000000004</v>
      </c>
      <c r="AG44" s="21">
        <v>20.320000000000004</v>
      </c>
    </row>
    <row r="45" spans="1:33" ht="15.75" thickBot="1" x14ac:dyDescent="0.3">
      <c r="A45" s="11">
        <v>1992</v>
      </c>
      <c r="B45" s="9">
        <v>1.19</v>
      </c>
      <c r="C45" s="6">
        <v>0.09</v>
      </c>
      <c r="D45" s="6">
        <v>3.5</v>
      </c>
      <c r="E45" s="6">
        <v>0.53</v>
      </c>
      <c r="F45" s="6">
        <v>1.1299999999999999</v>
      </c>
      <c r="G45" s="6">
        <v>2.02</v>
      </c>
      <c r="H45" s="6">
        <v>2.23</v>
      </c>
      <c r="I45" s="6">
        <v>2.33</v>
      </c>
      <c r="J45" s="6">
        <v>0.01</v>
      </c>
      <c r="K45" s="6">
        <v>0.51</v>
      </c>
      <c r="L45" s="6">
        <v>1.46</v>
      </c>
      <c r="M45" s="20">
        <v>0.68</v>
      </c>
      <c r="N45" s="21">
        <v>15.68</v>
      </c>
      <c r="AG45" s="21">
        <v>15.68</v>
      </c>
    </row>
    <row r="46" spans="1:33" ht="15.75" thickBot="1" x14ac:dyDescent="0.3">
      <c r="A46" s="11">
        <v>1993</v>
      </c>
      <c r="B46" s="9">
        <v>0.25</v>
      </c>
      <c r="C46" s="6">
        <v>1.05</v>
      </c>
      <c r="D46" s="6">
        <v>0.89</v>
      </c>
      <c r="E46" s="6">
        <v>2.08</v>
      </c>
      <c r="F46" s="6">
        <v>0.93</v>
      </c>
      <c r="G46" s="6">
        <v>1.67</v>
      </c>
      <c r="H46" s="6">
        <v>0.91</v>
      </c>
      <c r="I46" s="6">
        <v>0.64</v>
      </c>
      <c r="J46" s="6">
        <v>2.29</v>
      </c>
      <c r="K46" s="6">
        <v>2.27</v>
      </c>
      <c r="L46" s="6">
        <v>1.38</v>
      </c>
      <c r="M46" s="20">
        <v>0.42</v>
      </c>
      <c r="N46" s="21">
        <v>14.78</v>
      </c>
      <c r="AG46" s="21">
        <v>14.78</v>
      </c>
    </row>
    <row r="47" spans="1:33" ht="15.75" thickBot="1" x14ac:dyDescent="0.3">
      <c r="A47" s="11">
        <v>1994</v>
      </c>
      <c r="B47" s="9">
        <v>0.54</v>
      </c>
      <c r="C47" s="6">
        <v>0.81</v>
      </c>
      <c r="D47" s="6">
        <v>0.87</v>
      </c>
      <c r="E47" s="6">
        <v>1.88</v>
      </c>
      <c r="F47" s="6">
        <v>1.27</v>
      </c>
      <c r="G47" s="6">
        <v>0.99</v>
      </c>
      <c r="H47" s="6">
        <v>0.5</v>
      </c>
      <c r="I47" s="6">
        <v>0.61</v>
      </c>
      <c r="J47" s="6">
        <v>0.45</v>
      </c>
      <c r="K47" s="6">
        <v>1.44</v>
      </c>
      <c r="L47" s="6">
        <v>1.34</v>
      </c>
      <c r="M47" s="20">
        <v>0.3</v>
      </c>
      <c r="N47" s="21">
        <v>11</v>
      </c>
      <c r="AG47" s="21">
        <v>11</v>
      </c>
    </row>
    <row r="48" spans="1:33" ht="15.75" thickBot="1" x14ac:dyDescent="0.3">
      <c r="A48" s="11">
        <v>1995</v>
      </c>
      <c r="B48" s="9">
        <v>0.21</v>
      </c>
      <c r="C48" s="6">
        <v>0.88</v>
      </c>
      <c r="D48" s="6">
        <v>0.28000000000000003</v>
      </c>
      <c r="E48" s="6">
        <v>2.44</v>
      </c>
      <c r="F48" s="6">
        <v>4.74</v>
      </c>
      <c r="G48" s="6" t="s">
        <v>48</v>
      </c>
      <c r="H48" s="6">
        <v>1.04</v>
      </c>
      <c r="I48" s="6">
        <v>0.44</v>
      </c>
      <c r="J48" s="6">
        <v>1.95</v>
      </c>
      <c r="K48" s="6">
        <v>0.35</v>
      </c>
      <c r="L48" s="6">
        <v>0.53</v>
      </c>
      <c r="M48" s="20">
        <v>0.08</v>
      </c>
      <c r="N48" s="21" t="s">
        <v>48</v>
      </c>
      <c r="AG48" s="21"/>
    </row>
    <row r="49" spans="1:33" ht="15.75" thickBot="1" x14ac:dyDescent="0.3">
      <c r="A49" s="11">
        <v>1996</v>
      </c>
      <c r="B49" s="9">
        <v>0.83</v>
      </c>
      <c r="C49" s="6">
        <v>0.32</v>
      </c>
      <c r="D49" s="6">
        <v>1.39</v>
      </c>
      <c r="E49" s="6">
        <v>0.48</v>
      </c>
      <c r="F49" s="6">
        <v>2.73</v>
      </c>
      <c r="G49" s="6">
        <v>1.58</v>
      </c>
      <c r="H49" s="6">
        <v>1.22</v>
      </c>
      <c r="I49" s="6">
        <v>0.26</v>
      </c>
      <c r="J49" s="6">
        <v>2.64</v>
      </c>
      <c r="K49" s="6">
        <v>0.27</v>
      </c>
      <c r="L49" s="6">
        <v>0.56999999999999995</v>
      </c>
      <c r="M49" s="20">
        <v>0.23</v>
      </c>
      <c r="N49" s="21">
        <v>12.520000000000001</v>
      </c>
      <c r="AG49" s="21">
        <v>12.520000000000001</v>
      </c>
    </row>
    <row r="50" spans="1:33" ht="15.75" thickBot="1" x14ac:dyDescent="0.3">
      <c r="A50" s="11">
        <v>1997</v>
      </c>
      <c r="B50" s="9">
        <v>0.5</v>
      </c>
      <c r="C50" s="6">
        <v>0.9</v>
      </c>
      <c r="D50" s="6">
        <v>0.51</v>
      </c>
      <c r="E50" s="6">
        <v>2.96</v>
      </c>
      <c r="F50" s="6">
        <v>1.31</v>
      </c>
      <c r="G50" s="6">
        <v>2.5099999999999998</v>
      </c>
      <c r="H50" s="6">
        <v>6.15</v>
      </c>
      <c r="I50" s="6">
        <v>4.12</v>
      </c>
      <c r="J50" s="6">
        <v>0.87</v>
      </c>
      <c r="K50" s="6">
        <v>2.4900000000000002</v>
      </c>
      <c r="L50" s="6">
        <v>0.81</v>
      </c>
      <c r="M50" s="20">
        <v>0.71</v>
      </c>
      <c r="N50" s="21">
        <v>23.84</v>
      </c>
      <c r="AG50" s="21">
        <v>23.84</v>
      </c>
    </row>
    <row r="51" spans="1:33" ht="15.75" thickBot="1" x14ac:dyDescent="0.3">
      <c r="A51" s="11">
        <v>1998</v>
      </c>
      <c r="B51" s="9">
        <v>0.12</v>
      </c>
      <c r="C51" s="6">
        <v>0.19</v>
      </c>
      <c r="D51" s="6">
        <v>1.17</v>
      </c>
      <c r="E51" s="6">
        <v>2.41</v>
      </c>
      <c r="F51" s="6">
        <v>1.73</v>
      </c>
      <c r="G51" s="6">
        <v>1.02</v>
      </c>
      <c r="H51" s="6">
        <v>6.99</v>
      </c>
      <c r="I51" s="6" t="s">
        <v>48</v>
      </c>
      <c r="J51" s="6">
        <v>0.87</v>
      </c>
      <c r="K51" s="6">
        <v>0.95</v>
      </c>
      <c r="L51" s="6">
        <v>0.6</v>
      </c>
      <c r="M51" s="20">
        <v>0.6</v>
      </c>
      <c r="N51" s="21" t="s">
        <v>48</v>
      </c>
      <c r="AG51" s="21"/>
    </row>
    <row r="52" spans="1:33" ht="15.75" thickBot="1" x14ac:dyDescent="0.3">
      <c r="A52" s="11">
        <v>1999</v>
      </c>
      <c r="B52" s="9">
        <v>0.56999999999999995</v>
      </c>
      <c r="C52" s="6">
        <v>0.12</v>
      </c>
      <c r="D52" s="6">
        <v>0.27</v>
      </c>
      <c r="E52" s="6">
        <v>5.35</v>
      </c>
      <c r="F52" s="6">
        <v>2.54</v>
      </c>
      <c r="G52" s="6">
        <v>1.62</v>
      </c>
      <c r="H52" s="6">
        <v>2.06</v>
      </c>
      <c r="I52" s="6">
        <v>4</v>
      </c>
      <c r="J52" s="6">
        <v>1.1599999999999999</v>
      </c>
      <c r="K52" s="6">
        <v>0.35</v>
      </c>
      <c r="L52" s="6">
        <v>0.48</v>
      </c>
      <c r="M52" s="20">
        <v>0.31</v>
      </c>
      <c r="N52" s="21">
        <v>18.830000000000002</v>
      </c>
      <c r="AG52" s="21">
        <v>18.830000000000002</v>
      </c>
    </row>
    <row r="53" spans="1:33" ht="15.75" thickBot="1" x14ac:dyDescent="0.3">
      <c r="A53" s="11">
        <v>2000</v>
      </c>
      <c r="B53" s="9">
        <v>0.51</v>
      </c>
      <c r="C53" s="6">
        <v>0.23</v>
      </c>
      <c r="D53" s="6">
        <v>1.37</v>
      </c>
      <c r="E53" s="6">
        <v>0.81</v>
      </c>
      <c r="F53" s="6">
        <v>1.68</v>
      </c>
      <c r="G53" s="6">
        <v>0.91</v>
      </c>
      <c r="H53" s="6">
        <v>1.46</v>
      </c>
      <c r="I53" s="6">
        <v>3.84</v>
      </c>
      <c r="J53" s="6">
        <v>1.57</v>
      </c>
      <c r="K53" s="6">
        <v>0.45</v>
      </c>
      <c r="L53" s="6">
        <v>0.75</v>
      </c>
      <c r="M53" s="20">
        <v>0.28000000000000003</v>
      </c>
      <c r="N53" s="21">
        <v>13.86</v>
      </c>
      <c r="AG53" s="21">
        <v>13.86</v>
      </c>
    </row>
    <row r="54" spans="1:33" ht="15.75" thickBot="1" x14ac:dyDescent="0.3">
      <c r="A54" s="11">
        <v>2001</v>
      </c>
      <c r="B54" s="9">
        <v>0.57999999999999996</v>
      </c>
      <c r="C54" s="6">
        <v>0.59</v>
      </c>
      <c r="D54" s="6">
        <v>0.76</v>
      </c>
      <c r="E54" s="6">
        <v>1.32</v>
      </c>
      <c r="F54" s="6">
        <v>3.56</v>
      </c>
      <c r="G54" s="6">
        <v>1.4</v>
      </c>
      <c r="H54" s="6">
        <v>3.34</v>
      </c>
      <c r="I54" s="6">
        <v>2.13</v>
      </c>
      <c r="J54" s="6">
        <v>1.01</v>
      </c>
      <c r="K54" s="6">
        <v>0.2</v>
      </c>
      <c r="L54" s="6">
        <v>0.65</v>
      </c>
      <c r="M54" s="20">
        <v>0.27</v>
      </c>
      <c r="N54" s="21">
        <v>15.809999999999999</v>
      </c>
      <c r="AG54" s="21">
        <v>15.809999999999999</v>
      </c>
    </row>
    <row r="55" spans="1:33" ht="15.75" thickBot="1" x14ac:dyDescent="0.3">
      <c r="A55" s="11">
        <v>2002</v>
      </c>
      <c r="B55" s="9">
        <v>0.39</v>
      </c>
      <c r="C55" s="6">
        <v>0.18</v>
      </c>
      <c r="D55" s="6">
        <v>0.74</v>
      </c>
      <c r="E55" s="6">
        <v>0.09</v>
      </c>
      <c r="F55" s="6">
        <v>1.35</v>
      </c>
      <c r="G55" s="6">
        <v>1.1000000000000001</v>
      </c>
      <c r="H55" s="6">
        <v>1.04</v>
      </c>
      <c r="I55" s="6">
        <v>0.72</v>
      </c>
      <c r="J55" s="6">
        <v>1.86</v>
      </c>
      <c r="K55" s="6">
        <v>0.79</v>
      </c>
      <c r="L55" s="6">
        <v>0.23</v>
      </c>
      <c r="M55" s="20" t="s">
        <v>1</v>
      </c>
      <c r="N55" s="21">
        <v>8.4900100000000016</v>
      </c>
      <c r="AG55" s="21">
        <v>8.4900100000000016</v>
      </c>
    </row>
    <row r="56" spans="1:33" ht="15.75" thickBot="1" x14ac:dyDescent="0.3">
      <c r="A56" s="11">
        <v>2003</v>
      </c>
      <c r="B56" s="9" t="s">
        <v>1</v>
      </c>
      <c r="C56" s="6">
        <v>0.51</v>
      </c>
      <c r="D56" s="6">
        <v>4.8099999999999996</v>
      </c>
      <c r="E56" s="6">
        <v>2.0299999999999998</v>
      </c>
      <c r="F56" s="6">
        <v>2.2400000000000002</v>
      </c>
      <c r="G56" s="6">
        <v>1.91</v>
      </c>
      <c r="H56" s="6">
        <v>0.47</v>
      </c>
      <c r="I56" s="6">
        <v>3.1</v>
      </c>
      <c r="J56" s="6">
        <v>0.39</v>
      </c>
      <c r="K56" s="6">
        <v>0.06</v>
      </c>
      <c r="L56" s="6">
        <v>0.18</v>
      </c>
      <c r="M56" s="20">
        <v>0.37</v>
      </c>
      <c r="N56" s="21">
        <v>16.07001</v>
      </c>
      <c r="AG56" s="21">
        <v>16.07001</v>
      </c>
    </row>
    <row r="57" spans="1:33" ht="15.75" thickBot="1" x14ac:dyDescent="0.3">
      <c r="A57" s="11">
        <v>2004</v>
      </c>
      <c r="B57" s="9">
        <v>0.38</v>
      </c>
      <c r="C57" s="6">
        <v>0.55000000000000004</v>
      </c>
      <c r="D57" s="6">
        <v>0.18</v>
      </c>
      <c r="E57" s="6">
        <v>2.13</v>
      </c>
      <c r="F57" s="6">
        <v>1.41</v>
      </c>
      <c r="G57" s="6">
        <v>1.78</v>
      </c>
      <c r="H57" s="6">
        <v>2.46</v>
      </c>
      <c r="I57" s="6">
        <v>4.9400000000000004</v>
      </c>
      <c r="J57" s="6">
        <v>1.34</v>
      </c>
      <c r="K57" s="6">
        <v>0.98</v>
      </c>
      <c r="L57" s="6">
        <v>0.88</v>
      </c>
      <c r="M57" s="20">
        <v>0.13</v>
      </c>
      <c r="N57" s="21">
        <v>17.16</v>
      </c>
      <c r="AG57" s="21">
        <v>17.16</v>
      </c>
    </row>
    <row r="58" spans="1:33" ht="15.75" thickBot="1" x14ac:dyDescent="0.3">
      <c r="A58" s="11">
        <v>2005</v>
      </c>
      <c r="B58" s="9">
        <v>0.62</v>
      </c>
      <c r="C58" s="6">
        <v>0.05</v>
      </c>
      <c r="D58" s="6">
        <v>0.76</v>
      </c>
      <c r="E58" s="6">
        <v>2.38</v>
      </c>
      <c r="F58" s="6">
        <v>1.02</v>
      </c>
      <c r="G58" s="6">
        <v>3.29</v>
      </c>
      <c r="H58" s="6">
        <v>0.53</v>
      </c>
      <c r="I58" s="6">
        <v>2.57</v>
      </c>
      <c r="J58" s="6">
        <v>0.23</v>
      </c>
      <c r="K58" s="6">
        <v>2.5099999999999998</v>
      </c>
      <c r="L58" s="6">
        <v>0.28999999999999998</v>
      </c>
      <c r="M58" s="20">
        <v>0.3</v>
      </c>
      <c r="N58" s="21">
        <v>14.55</v>
      </c>
      <c r="AG58" s="21">
        <v>14.55</v>
      </c>
    </row>
    <row r="59" spans="1:33" ht="15.75" thickBot="1" x14ac:dyDescent="0.3">
      <c r="A59" s="11">
        <v>2006</v>
      </c>
      <c r="B59" s="9">
        <v>0.33</v>
      </c>
      <c r="C59" s="6">
        <v>0.18</v>
      </c>
      <c r="D59" s="6">
        <v>0.85</v>
      </c>
      <c r="E59" s="6">
        <v>0.62</v>
      </c>
      <c r="F59" s="6">
        <v>0.61</v>
      </c>
      <c r="G59" s="6">
        <v>0.03</v>
      </c>
      <c r="H59" s="6">
        <v>2.2200000000000002</v>
      </c>
      <c r="I59" s="6">
        <v>2.72</v>
      </c>
      <c r="J59" s="6">
        <v>0.79</v>
      </c>
      <c r="K59" s="6">
        <v>1.82</v>
      </c>
      <c r="L59" s="6">
        <v>0.33</v>
      </c>
      <c r="M59" s="20">
        <v>2.15</v>
      </c>
      <c r="N59" s="21">
        <v>12.650000000000002</v>
      </c>
      <c r="AG59" s="21">
        <v>12.650000000000002</v>
      </c>
    </row>
    <row r="60" spans="1:33" ht="15.75" thickBot="1" x14ac:dyDescent="0.3">
      <c r="A60" s="11">
        <v>2007</v>
      </c>
      <c r="B60" s="9">
        <v>1.02</v>
      </c>
      <c r="C60" s="6">
        <v>0.36</v>
      </c>
      <c r="D60" s="6">
        <v>1.36</v>
      </c>
      <c r="E60" s="6">
        <v>1.94</v>
      </c>
      <c r="F60" s="6">
        <v>4.5199999999999996</v>
      </c>
      <c r="G60" s="6">
        <v>0.57999999999999996</v>
      </c>
      <c r="H60" s="6">
        <v>0.56000000000000005</v>
      </c>
      <c r="I60" s="6">
        <v>3.52</v>
      </c>
      <c r="J60" s="6">
        <v>1.18</v>
      </c>
      <c r="K60" s="6">
        <v>1.07</v>
      </c>
      <c r="L60" s="6">
        <v>0.18</v>
      </c>
      <c r="M60" s="20">
        <v>1.1599999999999999</v>
      </c>
      <c r="N60" s="21">
        <v>17.45</v>
      </c>
      <c r="AG60" s="21">
        <v>17.45</v>
      </c>
    </row>
    <row r="61" spans="1:33" ht="15.75" thickBot="1" x14ac:dyDescent="0.3">
      <c r="A61" s="11">
        <v>2008</v>
      </c>
      <c r="B61" s="9">
        <v>0.21</v>
      </c>
      <c r="C61" s="6">
        <v>0.51</v>
      </c>
      <c r="D61" s="6">
        <v>0.55000000000000004</v>
      </c>
      <c r="E61" s="6">
        <v>0.31</v>
      </c>
      <c r="F61" s="6">
        <v>1.61</v>
      </c>
      <c r="G61" s="6">
        <v>0.71</v>
      </c>
      <c r="H61" s="6">
        <v>0.15</v>
      </c>
      <c r="I61" s="6">
        <v>3.02</v>
      </c>
      <c r="J61" s="6">
        <v>1.56</v>
      </c>
      <c r="K61" s="6">
        <v>1.03</v>
      </c>
      <c r="L61" s="6">
        <v>0.37</v>
      </c>
      <c r="M61" s="20">
        <v>0.8</v>
      </c>
      <c r="N61" s="21">
        <v>10.83</v>
      </c>
      <c r="AG61" s="21">
        <v>10.83</v>
      </c>
    </row>
    <row r="62" spans="1:33" ht="15.75" thickBot="1" x14ac:dyDescent="0.3">
      <c r="A62" s="11">
        <v>2009</v>
      </c>
      <c r="B62" s="9">
        <v>0.28000000000000003</v>
      </c>
      <c r="C62" s="6">
        <v>0.08</v>
      </c>
      <c r="D62" s="6">
        <v>0.64</v>
      </c>
      <c r="E62" s="6">
        <v>2.95</v>
      </c>
      <c r="F62" s="6" t="s">
        <v>48</v>
      </c>
      <c r="G62" s="6">
        <v>3.69</v>
      </c>
      <c r="H62" s="6">
        <v>3.09</v>
      </c>
      <c r="I62" s="6">
        <v>0.92</v>
      </c>
      <c r="J62" s="6">
        <v>0.87</v>
      </c>
      <c r="K62" s="6">
        <v>1.6</v>
      </c>
      <c r="L62" s="6">
        <v>0.66</v>
      </c>
      <c r="M62" s="20">
        <v>0.68</v>
      </c>
      <c r="N62" s="21" t="s">
        <v>48</v>
      </c>
      <c r="AG62" s="21"/>
    </row>
    <row r="63" spans="1:33" ht="15.75" thickBot="1" x14ac:dyDescent="0.3">
      <c r="A63" s="11">
        <v>2010</v>
      </c>
      <c r="B63" s="9">
        <v>0.09</v>
      </c>
      <c r="C63" s="6">
        <v>0.65</v>
      </c>
      <c r="D63" s="6">
        <v>1.28</v>
      </c>
      <c r="E63" s="6">
        <v>2.62</v>
      </c>
      <c r="F63" s="6">
        <v>1.23</v>
      </c>
      <c r="G63" s="6">
        <v>1.78</v>
      </c>
      <c r="H63" s="6">
        <v>1.68</v>
      </c>
      <c r="I63" s="6">
        <v>1.07</v>
      </c>
      <c r="J63" s="6">
        <v>7.0000000000000007E-2</v>
      </c>
      <c r="K63" s="6">
        <v>0.56000000000000005</v>
      </c>
      <c r="L63" s="6">
        <v>0.52</v>
      </c>
      <c r="M63" s="20">
        <v>0.2</v>
      </c>
      <c r="N63" s="21">
        <v>11.750000000000002</v>
      </c>
      <c r="AG63" s="21">
        <v>11.750000000000002</v>
      </c>
    </row>
    <row r="64" spans="1:33" ht="15.75" thickBot="1" x14ac:dyDescent="0.3">
      <c r="A64" s="11">
        <v>2011</v>
      </c>
      <c r="B64" s="9">
        <v>0.45</v>
      </c>
      <c r="C64" s="6">
        <v>0.53</v>
      </c>
      <c r="D64" s="6">
        <v>0.26</v>
      </c>
      <c r="E64" s="6">
        <v>1.0900000000000001</v>
      </c>
      <c r="F64" s="6">
        <v>3.67</v>
      </c>
      <c r="G64" s="6">
        <v>1.36</v>
      </c>
      <c r="H64" s="6">
        <v>6.94</v>
      </c>
      <c r="I64" s="6">
        <v>7.0000000000000007E-2</v>
      </c>
      <c r="J64" s="6">
        <v>1.62</v>
      </c>
      <c r="K64" s="6">
        <v>1.52</v>
      </c>
      <c r="L64" s="6">
        <v>0.39</v>
      </c>
      <c r="M64" s="20">
        <v>0.98</v>
      </c>
      <c r="N64" s="21">
        <v>18.880000000000003</v>
      </c>
      <c r="AG64" s="21">
        <v>18.880000000000003</v>
      </c>
    </row>
    <row r="65" spans="1:33" ht="15.75" thickBot="1" x14ac:dyDescent="0.3">
      <c r="A65" s="22">
        <v>2012</v>
      </c>
      <c r="B65" s="23">
        <v>0.24</v>
      </c>
      <c r="C65" s="24">
        <v>0.95</v>
      </c>
      <c r="D65" s="24" t="s">
        <v>1</v>
      </c>
      <c r="E65" s="24">
        <v>1</v>
      </c>
      <c r="F65" s="24">
        <v>1.1599999999999999</v>
      </c>
      <c r="G65" s="24">
        <v>0.37</v>
      </c>
      <c r="H65" s="24">
        <v>2</v>
      </c>
      <c r="I65" s="24">
        <v>0.2</v>
      </c>
      <c r="J65" s="24">
        <v>2.2599999999999998</v>
      </c>
      <c r="K65" s="24">
        <v>0.81</v>
      </c>
      <c r="L65" s="24">
        <v>0.36</v>
      </c>
      <c r="M65" s="25">
        <v>0.22</v>
      </c>
      <c r="N65" s="21">
        <v>9.5700099999999999</v>
      </c>
      <c r="AG65" s="21">
        <v>9.5700099999999999</v>
      </c>
    </row>
    <row r="66" spans="1:33" ht="15.75" thickBot="1" x14ac:dyDescent="0.3">
      <c r="A66" s="26" t="s">
        <v>39</v>
      </c>
      <c r="B66" s="27" t="s">
        <v>1</v>
      </c>
      <c r="C66" s="28">
        <v>0.01</v>
      </c>
      <c r="D66" s="28" t="s">
        <v>1</v>
      </c>
      <c r="E66" s="28">
        <v>0.03</v>
      </c>
      <c r="F66" s="28">
        <v>0.06</v>
      </c>
      <c r="G66" s="28">
        <v>0.03</v>
      </c>
      <c r="H66" s="28">
        <v>0.15</v>
      </c>
      <c r="I66" s="28">
        <v>0.06</v>
      </c>
      <c r="J66" s="28">
        <v>0.01</v>
      </c>
      <c r="K66" s="28">
        <v>0.05</v>
      </c>
      <c r="L66" s="28">
        <v>0.15</v>
      </c>
      <c r="M66" s="29" t="s">
        <v>1</v>
      </c>
      <c r="N66" s="39">
        <f>MIN(N3:N65)</f>
        <v>7.51</v>
      </c>
      <c r="O66" s="41"/>
    </row>
    <row r="67" spans="1:33" ht="15.75" thickBot="1" x14ac:dyDescent="0.3">
      <c r="A67" s="11" t="s">
        <v>40</v>
      </c>
      <c r="B67" s="9">
        <v>1.33</v>
      </c>
      <c r="C67" s="6">
        <v>1.66</v>
      </c>
      <c r="D67" s="6">
        <v>4.8099999999999996</v>
      </c>
      <c r="E67" s="6">
        <v>5.35</v>
      </c>
      <c r="F67" s="6">
        <v>7.31</v>
      </c>
      <c r="G67" s="6">
        <v>4.6900000000000004</v>
      </c>
      <c r="H67" s="6">
        <v>6.99</v>
      </c>
      <c r="I67" s="6">
        <v>5.85</v>
      </c>
      <c r="J67" s="6">
        <v>4.67</v>
      </c>
      <c r="K67" s="6">
        <v>4.17</v>
      </c>
      <c r="L67" s="6">
        <v>2.67</v>
      </c>
      <c r="M67" s="20">
        <v>2.84</v>
      </c>
      <c r="N67" s="39">
        <f>MAX(N3:N65)</f>
        <v>23.84</v>
      </c>
      <c r="O67" s="41"/>
    </row>
    <row r="68" spans="1:33" ht="30.75" thickBot="1" x14ac:dyDescent="0.3">
      <c r="A68" s="11" t="s">
        <v>47</v>
      </c>
      <c r="B68" s="9">
        <v>0.48666682539682532</v>
      </c>
      <c r="C68" s="9">
        <v>0.57777777777777772</v>
      </c>
      <c r="D68" s="9">
        <v>1.1977779365079368</v>
      </c>
      <c r="E68" s="9">
        <v>1.7684126984126987</v>
      </c>
      <c r="F68" s="9">
        <v>2.3882258064516142</v>
      </c>
      <c r="G68" s="9">
        <v>1.6058064516129034</v>
      </c>
      <c r="H68" s="9">
        <v>2.0447619047619052</v>
      </c>
      <c r="I68" s="9">
        <v>1.7098387096774188</v>
      </c>
      <c r="J68" s="9">
        <v>1.1747619047619053</v>
      </c>
      <c r="K68" s="9">
        <v>1.0158730158730163</v>
      </c>
      <c r="L68" s="9">
        <v>0.80460317460317454</v>
      </c>
      <c r="M68" s="9">
        <v>0.57904777777777772</v>
      </c>
      <c r="N68" s="39">
        <f>AVERAGE(N3:N65)</f>
        <v>15.275333833333329</v>
      </c>
      <c r="O68" s="41"/>
    </row>
    <row r="69" spans="1:33" ht="30.75" thickBot="1" x14ac:dyDescent="0.3">
      <c r="A69" s="11" t="s">
        <v>42</v>
      </c>
      <c r="B69" s="9">
        <v>0.55947368421052635</v>
      </c>
      <c r="C69" s="9">
        <v>0.84473684210526323</v>
      </c>
      <c r="D69" s="9">
        <v>1.2036842105263157</v>
      </c>
      <c r="E69" s="9">
        <v>1.7457894736842106</v>
      </c>
      <c r="F69" s="9">
        <v>2.5742105263157895</v>
      </c>
      <c r="G69" s="9">
        <v>1.6352631578947368</v>
      </c>
      <c r="H69" s="9">
        <v>1.8926315789473684</v>
      </c>
      <c r="I69" s="9">
        <v>1.4</v>
      </c>
      <c r="J69" s="9">
        <v>1.1768421052631581</v>
      </c>
      <c r="K69" s="9">
        <v>0.86315789473684201</v>
      </c>
      <c r="L69" s="9">
        <v>0.75368421052631585</v>
      </c>
      <c r="M69" s="9">
        <v>0.51631578947368417</v>
      </c>
      <c r="N69" s="39">
        <f>AVERAGE(N3:N21)</f>
        <v>15.165789473684208</v>
      </c>
    </row>
    <row r="70" spans="1:33" ht="30.75" thickBot="1" x14ac:dyDescent="0.3">
      <c r="A70" s="11" t="s">
        <v>46</v>
      </c>
      <c r="B70" s="9">
        <v>0.45522749999999995</v>
      </c>
      <c r="C70" s="9">
        <v>0.46250000000000002</v>
      </c>
      <c r="D70" s="9">
        <v>1.1952275000000001</v>
      </c>
      <c r="E70" s="9">
        <v>1.7781818181818183</v>
      </c>
      <c r="F70" s="9">
        <v>2.306046511627907</v>
      </c>
      <c r="G70" s="9">
        <v>1.5927906976744188</v>
      </c>
      <c r="H70" s="9">
        <v>2.1104545454545454</v>
      </c>
      <c r="I70" s="9">
        <v>1.8467441860465108</v>
      </c>
      <c r="J70" s="9">
        <v>1.1738636363636359</v>
      </c>
      <c r="K70" s="9">
        <v>1.0818181818181822</v>
      </c>
      <c r="L70" s="9">
        <v>0.82659090909090904</v>
      </c>
      <c r="M70" s="9">
        <v>0.60613659090909089</v>
      </c>
      <c r="N70" s="39">
        <f>AVERAGE(N22:N65)</f>
        <v>15.326098292682921</v>
      </c>
      <c r="O70" s="41"/>
    </row>
    <row r="71" spans="1:33" ht="30.75" thickBot="1" x14ac:dyDescent="0.3">
      <c r="A71" s="11" t="s">
        <v>43</v>
      </c>
      <c r="B71" s="9">
        <v>0.39230846153846161</v>
      </c>
      <c r="C71" s="9">
        <v>0.41307692307692306</v>
      </c>
      <c r="D71" s="9">
        <v>1.0430776923076921</v>
      </c>
      <c r="E71" s="9">
        <v>1.4838461538461538</v>
      </c>
      <c r="F71" s="9">
        <v>2.0049999999999999</v>
      </c>
      <c r="G71" s="9">
        <v>1.4546153846153846</v>
      </c>
      <c r="H71" s="9">
        <v>1.9953846153846155</v>
      </c>
      <c r="I71" s="9">
        <v>2.2169230769230768</v>
      </c>
      <c r="J71" s="9">
        <v>1.1346153846153848</v>
      </c>
      <c r="K71" s="9">
        <v>1.0307692307692309</v>
      </c>
      <c r="L71" s="9">
        <v>0.44538461538461543</v>
      </c>
      <c r="M71" s="9">
        <v>0.58000076923076915</v>
      </c>
      <c r="N71" s="39">
        <f>AVERAGE(N53:N65)</f>
        <v>13.9225025</v>
      </c>
      <c r="O71" s="41"/>
    </row>
    <row r="72" spans="1:33" ht="30.75" thickBot="1" x14ac:dyDescent="0.3">
      <c r="A72" s="11" t="s">
        <v>44</v>
      </c>
      <c r="B72" s="9">
        <v>0.39</v>
      </c>
      <c r="C72" s="9">
        <v>0.55000000000000004</v>
      </c>
      <c r="D72" s="9">
        <v>1.1000000000000001</v>
      </c>
      <c r="E72" s="9">
        <v>1.73</v>
      </c>
      <c r="F72" s="9">
        <v>2.2549999999999999</v>
      </c>
      <c r="G72" s="9">
        <v>1.4049999999999998</v>
      </c>
      <c r="H72" s="9">
        <v>1.68</v>
      </c>
      <c r="I72" s="9">
        <v>1.28</v>
      </c>
      <c r="J72" s="9">
        <v>0.97</v>
      </c>
      <c r="K72" s="9">
        <v>0.79</v>
      </c>
      <c r="L72" s="9">
        <v>0.65</v>
      </c>
      <c r="M72" s="9">
        <v>0.42</v>
      </c>
      <c r="N72" s="39">
        <f>MEDIAN(N3:N65)</f>
        <v>14.870000000000001</v>
      </c>
      <c r="O72" s="41"/>
    </row>
    <row r="73" spans="1:33" ht="30.75" thickBot="1" x14ac:dyDescent="0.3">
      <c r="A73" s="12" t="s">
        <v>45</v>
      </c>
      <c r="B73" s="38">
        <v>0.38</v>
      </c>
      <c r="C73" s="23">
        <v>0.51</v>
      </c>
      <c r="D73" s="7">
        <v>0.76</v>
      </c>
      <c r="E73" s="23">
        <v>1.32</v>
      </c>
      <c r="F73" s="23">
        <v>1.51</v>
      </c>
      <c r="G73" s="23">
        <v>1.36</v>
      </c>
      <c r="H73" s="23">
        <v>1.68</v>
      </c>
      <c r="I73" s="23">
        <v>2.57</v>
      </c>
      <c r="J73" s="7">
        <v>1.18</v>
      </c>
      <c r="K73" s="23">
        <v>0.98</v>
      </c>
      <c r="L73" s="7">
        <v>0.37</v>
      </c>
      <c r="M73" s="23">
        <v>0.3</v>
      </c>
      <c r="N73" s="39">
        <f>MEDIAN(N53:N65)</f>
        <v>14.205</v>
      </c>
      <c r="O73" s="41"/>
    </row>
    <row r="74" spans="1:33" x14ac:dyDescent="0.25">
      <c r="C74" s="35"/>
      <c r="E74" s="35"/>
      <c r="F74" s="35"/>
      <c r="G74" s="35"/>
      <c r="H74" s="35"/>
      <c r="I74" s="35"/>
      <c r="K74" s="35"/>
      <c r="M74" s="35"/>
    </row>
  </sheetData>
  <mergeCells count="2">
    <mergeCell ref="A1:A2"/>
    <mergeCell ref="B2:N2"/>
  </mergeCells>
  <pageMargins left="0.7" right="0.7" top="0.75" bottom="0.75" header="0.3" footer="0.3"/>
  <ignoredErrors>
    <ignoredError sqref="N69" formulaRange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4"/>
  <sheetViews>
    <sheetView zoomScaleNormal="100" workbookViewId="0">
      <selection activeCell="B3" sqref="B3:N73"/>
    </sheetView>
  </sheetViews>
  <sheetFormatPr defaultRowHeight="15" x14ac:dyDescent="0.25"/>
  <cols>
    <col min="1" max="1" width="14.5703125" customWidth="1"/>
    <col min="2" max="2" width="9.140625" customWidth="1"/>
  </cols>
  <sheetData>
    <row r="1" spans="1:33" ht="15.75" thickBot="1" x14ac:dyDescent="0.3">
      <c r="A1" s="90" t="s">
        <v>4</v>
      </c>
      <c r="B1" s="16" t="s">
        <v>22</v>
      </c>
      <c r="C1" s="17" t="s">
        <v>23</v>
      </c>
      <c r="D1" s="16" t="s">
        <v>24</v>
      </c>
      <c r="E1" s="17" t="s">
        <v>25</v>
      </c>
      <c r="F1" s="16" t="s">
        <v>26</v>
      </c>
      <c r="G1" s="17" t="s">
        <v>27</v>
      </c>
      <c r="H1" s="16" t="s">
        <v>28</v>
      </c>
      <c r="I1" s="17" t="s">
        <v>29</v>
      </c>
      <c r="J1" s="16" t="s">
        <v>30</v>
      </c>
      <c r="K1" s="17" t="s">
        <v>31</v>
      </c>
      <c r="L1" s="16" t="s">
        <v>32</v>
      </c>
      <c r="M1" s="17" t="s">
        <v>33</v>
      </c>
      <c r="N1" s="18" t="s">
        <v>38</v>
      </c>
    </row>
    <row r="2" spans="1:33" ht="15.75" thickBot="1" x14ac:dyDescent="0.3">
      <c r="A2" s="91"/>
      <c r="B2" s="87" t="s">
        <v>41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9"/>
    </row>
    <row r="3" spans="1:33" ht="15.75" thickBot="1" x14ac:dyDescent="0.3">
      <c r="A3" s="13">
        <v>1950</v>
      </c>
      <c r="B3" s="14">
        <v>0.49</v>
      </c>
      <c r="C3" s="15">
        <v>0.11</v>
      </c>
      <c r="D3" s="15">
        <v>0.28000000000000003</v>
      </c>
      <c r="E3" s="15">
        <v>1.58</v>
      </c>
      <c r="F3" s="15">
        <v>2.19</v>
      </c>
      <c r="G3" s="15">
        <v>0.59</v>
      </c>
      <c r="H3" s="15">
        <v>1.81</v>
      </c>
      <c r="I3" s="15">
        <v>0.67</v>
      </c>
      <c r="J3" s="15">
        <v>1.56</v>
      </c>
      <c r="K3" s="15">
        <v>0.22</v>
      </c>
      <c r="L3" s="15">
        <v>1.07</v>
      </c>
      <c r="M3" s="19">
        <v>0.2</v>
      </c>
      <c r="N3" s="21">
        <v>10.770000000000001</v>
      </c>
      <c r="AG3" s="21">
        <v>10.770000000000001</v>
      </c>
    </row>
    <row r="4" spans="1:33" ht="15" customHeight="1" thickBot="1" x14ac:dyDescent="0.3">
      <c r="A4" s="11">
        <v>1951</v>
      </c>
      <c r="B4" s="9">
        <v>1.05</v>
      </c>
      <c r="C4" s="6">
        <v>0.56999999999999995</v>
      </c>
      <c r="D4" s="6">
        <v>0.45</v>
      </c>
      <c r="E4" s="6">
        <v>0.94</v>
      </c>
      <c r="F4" s="6">
        <v>3.15</v>
      </c>
      <c r="G4" s="6">
        <v>2.12</v>
      </c>
      <c r="H4" s="6">
        <v>2.04</v>
      </c>
      <c r="I4" s="6">
        <v>3.44</v>
      </c>
      <c r="J4" s="6">
        <v>0.72</v>
      </c>
      <c r="K4" s="6">
        <v>1.69</v>
      </c>
      <c r="L4" s="6">
        <v>0.16</v>
      </c>
      <c r="M4" s="20">
        <v>2.63</v>
      </c>
      <c r="N4" s="21">
        <v>18.96</v>
      </c>
      <c r="AG4" s="21">
        <v>18.96</v>
      </c>
    </row>
    <row r="5" spans="1:33" ht="15.75" thickBot="1" x14ac:dyDescent="0.3">
      <c r="A5" s="11">
        <v>1952</v>
      </c>
      <c r="B5" s="9">
        <v>0.11</v>
      </c>
      <c r="C5" s="6">
        <v>0.06</v>
      </c>
      <c r="D5" s="6">
        <v>1.07</v>
      </c>
      <c r="E5" s="6">
        <v>2.09</v>
      </c>
      <c r="F5" s="6">
        <v>1.54</v>
      </c>
      <c r="G5" s="6">
        <v>1.65</v>
      </c>
      <c r="H5" s="6">
        <v>0.98</v>
      </c>
      <c r="I5" s="6">
        <v>0.66</v>
      </c>
      <c r="J5" s="6">
        <v>0.2</v>
      </c>
      <c r="K5" s="6">
        <v>0.08</v>
      </c>
      <c r="L5" s="6">
        <v>1.04</v>
      </c>
      <c r="M5" s="20">
        <v>0.22</v>
      </c>
      <c r="N5" s="21">
        <v>9.7000000000000011</v>
      </c>
      <c r="AG5" s="21">
        <v>9.7000000000000011</v>
      </c>
    </row>
    <row r="6" spans="1:33" ht="15.75" thickBot="1" x14ac:dyDescent="0.3">
      <c r="A6" s="11">
        <v>1953</v>
      </c>
      <c r="B6" s="9">
        <v>0.28999999999999998</v>
      </c>
      <c r="C6" s="6">
        <v>0.43</v>
      </c>
      <c r="D6" s="6">
        <v>1.2</v>
      </c>
      <c r="E6" s="6">
        <v>1.65</v>
      </c>
      <c r="F6" s="6">
        <v>2.13</v>
      </c>
      <c r="G6" s="6">
        <v>0.64</v>
      </c>
      <c r="H6" s="6">
        <v>3.09</v>
      </c>
      <c r="I6" s="6">
        <v>2.08</v>
      </c>
      <c r="J6" s="6">
        <v>0.57999999999999996</v>
      </c>
      <c r="K6" s="6">
        <v>0.36</v>
      </c>
      <c r="L6" s="6">
        <v>0.65</v>
      </c>
      <c r="M6" s="20">
        <v>0.28999999999999998</v>
      </c>
      <c r="N6" s="21">
        <v>13.389999999999999</v>
      </c>
      <c r="AG6" s="21">
        <v>13.389999999999999</v>
      </c>
    </row>
    <row r="7" spans="1:33" ht="15.75" thickBot="1" x14ac:dyDescent="0.3">
      <c r="A7" s="11">
        <v>1954</v>
      </c>
      <c r="B7" s="9">
        <v>0.16</v>
      </c>
      <c r="C7" s="6">
        <v>0.06</v>
      </c>
      <c r="D7" s="6">
        <v>0.82</v>
      </c>
      <c r="E7" s="6">
        <v>0.34</v>
      </c>
      <c r="F7" s="6">
        <v>0.85</v>
      </c>
      <c r="G7" s="6">
        <v>0.46</v>
      </c>
      <c r="H7" s="6">
        <v>2.33</v>
      </c>
      <c r="I7" s="6">
        <v>1.22</v>
      </c>
      <c r="J7" s="6">
        <v>2.31</v>
      </c>
      <c r="K7" s="6">
        <v>0.54</v>
      </c>
      <c r="L7" s="6">
        <v>0.41</v>
      </c>
      <c r="M7" s="20">
        <v>0.39</v>
      </c>
      <c r="N7" s="21">
        <v>9.89</v>
      </c>
      <c r="AG7" s="21">
        <v>9.89</v>
      </c>
    </row>
    <row r="8" spans="1:33" ht="15.75" thickBot="1" x14ac:dyDescent="0.3">
      <c r="A8" s="11">
        <v>1955</v>
      </c>
      <c r="B8" s="9">
        <v>0.24</v>
      </c>
      <c r="C8" s="6">
        <v>0.31</v>
      </c>
      <c r="D8" s="6">
        <v>0.68</v>
      </c>
      <c r="E8" s="6">
        <v>0.02</v>
      </c>
      <c r="F8" s="6">
        <v>2.2599999999999998</v>
      </c>
      <c r="G8" s="6">
        <v>2.11</v>
      </c>
      <c r="H8" s="6">
        <v>2.0099999999999998</v>
      </c>
      <c r="I8" s="6">
        <v>3.43</v>
      </c>
      <c r="J8" s="6">
        <v>0.4</v>
      </c>
      <c r="K8" s="6">
        <v>0.21</v>
      </c>
      <c r="L8" s="6">
        <v>1.49</v>
      </c>
      <c r="M8" s="20">
        <v>0.55000000000000004</v>
      </c>
      <c r="N8" s="21">
        <v>13.71</v>
      </c>
      <c r="AG8" s="21">
        <v>13.71</v>
      </c>
    </row>
    <row r="9" spans="1:33" ht="15.75" thickBot="1" x14ac:dyDescent="0.3">
      <c r="A9" s="11">
        <v>1956</v>
      </c>
      <c r="B9" s="9">
        <v>0.38</v>
      </c>
      <c r="C9" s="6">
        <v>0.7</v>
      </c>
      <c r="D9" s="6">
        <v>0.38</v>
      </c>
      <c r="E9" s="6">
        <v>1.01</v>
      </c>
      <c r="F9" s="6">
        <v>2.0299999999999998</v>
      </c>
      <c r="G9" s="6">
        <v>1.76</v>
      </c>
      <c r="H9" s="6">
        <v>3.73</v>
      </c>
      <c r="I9" s="6">
        <v>1.76</v>
      </c>
      <c r="J9" s="6">
        <v>0.02</v>
      </c>
      <c r="K9" s="6">
        <v>0.06</v>
      </c>
      <c r="L9" s="6">
        <v>0.64</v>
      </c>
      <c r="M9" s="20">
        <v>0.31</v>
      </c>
      <c r="N9" s="21">
        <v>12.780000000000001</v>
      </c>
      <c r="AG9" s="21">
        <v>12.780000000000001</v>
      </c>
    </row>
    <row r="10" spans="1:33" ht="15.75" thickBot="1" x14ac:dyDescent="0.3">
      <c r="A10" s="11">
        <v>1957</v>
      </c>
      <c r="B10" s="9">
        <v>0.62</v>
      </c>
      <c r="C10" s="6">
        <v>0.94</v>
      </c>
      <c r="D10" s="6">
        <v>0.55000000000000004</v>
      </c>
      <c r="E10" s="6">
        <v>4.68</v>
      </c>
      <c r="F10" s="6">
        <v>4.29</v>
      </c>
      <c r="G10" s="6">
        <v>1.3</v>
      </c>
      <c r="H10" s="6">
        <v>1.93</v>
      </c>
      <c r="I10" s="6">
        <v>1.55</v>
      </c>
      <c r="J10" s="6">
        <v>0.99</v>
      </c>
      <c r="K10" s="6">
        <v>1.23</v>
      </c>
      <c r="L10" s="6">
        <v>0.19</v>
      </c>
      <c r="M10" s="20">
        <v>0.06</v>
      </c>
      <c r="N10" s="21">
        <v>18.330000000000002</v>
      </c>
      <c r="AG10" s="21">
        <v>18.330000000000002</v>
      </c>
    </row>
    <row r="11" spans="1:33" ht="15.75" thickBot="1" x14ac:dyDescent="0.3">
      <c r="A11" s="11">
        <v>1958</v>
      </c>
      <c r="B11" s="9">
        <v>0.28999999999999998</v>
      </c>
      <c r="C11" s="6">
        <v>0.05</v>
      </c>
      <c r="D11" s="6">
        <v>1.37</v>
      </c>
      <c r="E11" s="6">
        <v>1.81</v>
      </c>
      <c r="F11" s="6">
        <v>3.25</v>
      </c>
      <c r="G11" s="6">
        <v>1.3</v>
      </c>
      <c r="H11" s="6">
        <v>0.44</v>
      </c>
      <c r="I11" s="6">
        <v>2.57</v>
      </c>
      <c r="J11" s="6">
        <v>0.74</v>
      </c>
      <c r="K11" s="6">
        <v>0.55000000000000004</v>
      </c>
      <c r="L11" s="6">
        <v>0.83</v>
      </c>
      <c r="M11" s="20">
        <v>0.8</v>
      </c>
      <c r="N11" s="21">
        <v>14.000000000000002</v>
      </c>
      <c r="AG11" s="21">
        <v>14.000000000000002</v>
      </c>
    </row>
    <row r="12" spans="1:33" ht="15.75" thickBot="1" x14ac:dyDescent="0.3">
      <c r="A12" s="11">
        <v>1959</v>
      </c>
      <c r="B12" s="9">
        <v>0.35</v>
      </c>
      <c r="C12" s="6">
        <v>0.4</v>
      </c>
      <c r="D12" s="6">
        <v>1.1200000000000001</v>
      </c>
      <c r="E12" s="6">
        <v>1.23</v>
      </c>
      <c r="F12" s="6">
        <v>2.89</v>
      </c>
      <c r="G12" s="6">
        <v>1.74</v>
      </c>
      <c r="H12" s="6">
        <v>1.85</v>
      </c>
      <c r="I12" s="6">
        <v>0.91</v>
      </c>
      <c r="J12" s="6">
        <v>2.58</v>
      </c>
      <c r="K12" s="6">
        <v>1.42</v>
      </c>
      <c r="L12" s="6">
        <v>0.2</v>
      </c>
      <c r="M12" s="20" t="s">
        <v>1</v>
      </c>
      <c r="N12" s="21">
        <v>14.690009999999999</v>
      </c>
      <c r="AG12" s="21">
        <v>14.690009999999999</v>
      </c>
    </row>
    <row r="13" spans="1:33" ht="15.75" thickBot="1" x14ac:dyDescent="0.3">
      <c r="A13" s="11">
        <v>1960</v>
      </c>
      <c r="B13" s="9">
        <v>0.28999999999999998</v>
      </c>
      <c r="C13" s="6">
        <v>0.55000000000000004</v>
      </c>
      <c r="D13" s="6">
        <v>0.97</v>
      </c>
      <c r="E13" s="6">
        <v>0.64</v>
      </c>
      <c r="F13" s="6">
        <v>2.1800000000000002</v>
      </c>
      <c r="G13" s="6">
        <v>0.93</v>
      </c>
      <c r="H13" s="6">
        <v>1.71</v>
      </c>
      <c r="I13" s="6">
        <v>0.34</v>
      </c>
      <c r="J13" s="6">
        <v>0.8</v>
      </c>
      <c r="K13" s="6">
        <v>1.07</v>
      </c>
      <c r="L13" s="6">
        <v>0.24</v>
      </c>
      <c r="M13" s="20">
        <v>1.05</v>
      </c>
      <c r="N13" s="21">
        <v>10.770000000000001</v>
      </c>
      <c r="AG13" s="21">
        <v>10.770000000000001</v>
      </c>
    </row>
    <row r="14" spans="1:33" ht="15.75" thickBot="1" x14ac:dyDescent="0.3">
      <c r="A14" s="11">
        <v>1961</v>
      </c>
      <c r="B14" s="9">
        <v>0.19</v>
      </c>
      <c r="C14" s="6">
        <v>0.5</v>
      </c>
      <c r="D14" s="6">
        <v>1.56</v>
      </c>
      <c r="E14" s="6">
        <v>1.04</v>
      </c>
      <c r="F14" s="6">
        <v>2.5099999999999998</v>
      </c>
      <c r="G14" s="6">
        <v>3.02</v>
      </c>
      <c r="H14" s="6">
        <v>4.24</v>
      </c>
      <c r="I14" s="6">
        <v>3.17</v>
      </c>
      <c r="J14" s="6">
        <v>4.07</v>
      </c>
      <c r="K14" s="6">
        <v>0.27</v>
      </c>
      <c r="L14" s="6">
        <v>0.43</v>
      </c>
      <c r="M14" s="20">
        <v>0.39</v>
      </c>
      <c r="N14" s="21">
        <v>21.39</v>
      </c>
      <c r="AG14" s="21">
        <v>21.39</v>
      </c>
    </row>
    <row r="15" spans="1:33" ht="15.75" thickBot="1" x14ac:dyDescent="0.3">
      <c r="A15" s="11">
        <v>1962</v>
      </c>
      <c r="B15" s="9">
        <v>1.3</v>
      </c>
      <c r="C15" s="6">
        <v>0.81</v>
      </c>
      <c r="D15" s="6">
        <v>0.48</v>
      </c>
      <c r="E15" s="6">
        <v>1.22</v>
      </c>
      <c r="F15" s="6">
        <v>1.27</v>
      </c>
      <c r="G15" s="6">
        <v>2.42</v>
      </c>
      <c r="H15" s="6">
        <v>1.38</v>
      </c>
      <c r="I15" s="6">
        <v>0.91</v>
      </c>
      <c r="J15" s="6">
        <v>0.57999999999999996</v>
      </c>
      <c r="K15" s="6">
        <v>0.43</v>
      </c>
      <c r="L15" s="6">
        <v>0.43</v>
      </c>
      <c r="M15" s="20">
        <v>0.26</v>
      </c>
      <c r="N15" s="21">
        <v>11.489999999999998</v>
      </c>
      <c r="AG15" s="21">
        <v>11.489999999999998</v>
      </c>
    </row>
    <row r="16" spans="1:33" ht="15.75" thickBot="1" x14ac:dyDescent="0.3">
      <c r="A16" s="11">
        <v>1963</v>
      </c>
      <c r="B16" s="9">
        <v>0.56999999999999995</v>
      </c>
      <c r="C16" s="6">
        <v>0.38</v>
      </c>
      <c r="D16" s="6">
        <v>0.64</v>
      </c>
      <c r="E16" s="6">
        <v>0.1</v>
      </c>
      <c r="F16" s="6">
        <v>0.26</v>
      </c>
      <c r="G16" s="6">
        <v>4.7</v>
      </c>
      <c r="H16" s="6">
        <v>1.1200000000000001</v>
      </c>
      <c r="I16" s="6">
        <v>5.7</v>
      </c>
      <c r="J16" s="6">
        <v>1.48</v>
      </c>
      <c r="K16" s="6">
        <v>0.34</v>
      </c>
      <c r="L16" s="6">
        <v>0.14000000000000001</v>
      </c>
      <c r="M16" s="20">
        <v>0.49</v>
      </c>
      <c r="N16" s="21">
        <v>15.920000000000002</v>
      </c>
      <c r="AG16" s="21">
        <v>15.920000000000002</v>
      </c>
    </row>
    <row r="17" spans="1:33" ht="15.75" thickBot="1" x14ac:dyDescent="0.3">
      <c r="A17" s="11">
        <v>1964</v>
      </c>
      <c r="B17" s="9">
        <v>0.1</v>
      </c>
      <c r="C17" s="6">
        <v>0.48</v>
      </c>
      <c r="D17" s="6">
        <v>0.63</v>
      </c>
      <c r="E17" s="6">
        <v>1.41</v>
      </c>
      <c r="F17" s="6">
        <v>1.43</v>
      </c>
      <c r="G17" s="6">
        <v>1.03</v>
      </c>
      <c r="H17" s="6">
        <v>3.25</v>
      </c>
      <c r="I17" s="6">
        <v>1.4</v>
      </c>
      <c r="J17" s="6">
        <v>0.89</v>
      </c>
      <c r="K17" s="6">
        <v>0.05</v>
      </c>
      <c r="L17" s="6">
        <v>0.33</v>
      </c>
      <c r="M17" s="20">
        <v>0.85</v>
      </c>
      <c r="N17" s="21">
        <v>11.850000000000001</v>
      </c>
      <c r="AG17" s="21">
        <v>11.850000000000001</v>
      </c>
    </row>
    <row r="18" spans="1:33" ht="15.75" thickBot="1" x14ac:dyDescent="0.3">
      <c r="A18" s="11">
        <v>1965</v>
      </c>
      <c r="B18" s="9">
        <v>0.47</v>
      </c>
      <c r="C18" s="6">
        <v>0.4</v>
      </c>
      <c r="D18" s="6">
        <v>1.1599999999999999</v>
      </c>
      <c r="E18" s="6">
        <v>1.36</v>
      </c>
      <c r="F18" s="6">
        <v>1.68</v>
      </c>
      <c r="G18" s="6">
        <v>3.29</v>
      </c>
      <c r="H18" s="6">
        <v>3.67</v>
      </c>
      <c r="I18" s="6">
        <v>0.74</v>
      </c>
      <c r="J18" s="6">
        <v>1.84</v>
      </c>
      <c r="K18" s="6">
        <v>0.3</v>
      </c>
      <c r="L18" s="6">
        <v>0.25</v>
      </c>
      <c r="M18" s="20">
        <v>0.4</v>
      </c>
      <c r="N18" s="21">
        <v>15.56</v>
      </c>
      <c r="AG18" s="21">
        <v>15.56</v>
      </c>
    </row>
    <row r="19" spans="1:33" ht="15.75" thickBot="1" x14ac:dyDescent="0.3">
      <c r="A19" s="11">
        <v>1966</v>
      </c>
      <c r="B19" s="9">
        <v>0.04</v>
      </c>
      <c r="C19" s="6">
        <v>0.85</v>
      </c>
      <c r="D19" s="6">
        <v>0.27</v>
      </c>
      <c r="E19" s="6">
        <v>1.1399999999999999</v>
      </c>
      <c r="F19" s="6">
        <v>1.1299999999999999</v>
      </c>
      <c r="G19" s="6">
        <v>1</v>
      </c>
      <c r="H19" s="6">
        <v>3.14</v>
      </c>
      <c r="I19" s="6">
        <v>1.68</v>
      </c>
      <c r="J19" s="6">
        <v>0.79</v>
      </c>
      <c r="K19" s="6">
        <v>0.43</v>
      </c>
      <c r="L19" s="6">
        <v>0.28000000000000003</v>
      </c>
      <c r="M19" s="20">
        <v>0.37</v>
      </c>
      <c r="N19" s="21">
        <v>11.119999999999997</v>
      </c>
      <c r="AG19" s="21">
        <v>11.119999999999997</v>
      </c>
    </row>
    <row r="20" spans="1:33" ht="15.75" thickBot="1" x14ac:dyDescent="0.3">
      <c r="A20" s="11">
        <v>1967</v>
      </c>
      <c r="B20" s="9">
        <v>0.37</v>
      </c>
      <c r="C20" s="6">
        <v>0.44</v>
      </c>
      <c r="D20" s="6">
        <v>0.8</v>
      </c>
      <c r="E20" s="6">
        <v>1.03</v>
      </c>
      <c r="F20" s="6">
        <v>2.2400000000000002</v>
      </c>
      <c r="G20" s="6">
        <v>2.38</v>
      </c>
      <c r="H20" s="6">
        <v>3.2</v>
      </c>
      <c r="I20" s="6">
        <v>3.04</v>
      </c>
      <c r="J20" s="6">
        <v>1.8</v>
      </c>
      <c r="K20" s="6">
        <v>0.8</v>
      </c>
      <c r="L20" s="6">
        <v>0.69</v>
      </c>
      <c r="M20" s="20">
        <v>0.98</v>
      </c>
      <c r="N20" s="21">
        <v>17.770000000000003</v>
      </c>
      <c r="AG20" s="21">
        <v>17.770000000000003</v>
      </c>
    </row>
    <row r="21" spans="1:33" ht="15.75" thickBot="1" x14ac:dyDescent="0.3">
      <c r="A21" s="11">
        <v>1968</v>
      </c>
      <c r="B21" s="9">
        <v>0.02</v>
      </c>
      <c r="C21" s="6">
        <v>0.28999999999999998</v>
      </c>
      <c r="D21" s="6">
        <v>0.52</v>
      </c>
      <c r="E21" s="6">
        <v>0.65</v>
      </c>
      <c r="F21" s="6">
        <v>1.1599999999999999</v>
      </c>
      <c r="G21" s="6">
        <v>1.6</v>
      </c>
      <c r="H21" s="6">
        <v>1.72</v>
      </c>
      <c r="I21" s="6">
        <v>1.78</v>
      </c>
      <c r="J21" s="6">
        <v>0.62</v>
      </c>
      <c r="K21" s="6">
        <v>0.53</v>
      </c>
      <c r="L21" s="6">
        <v>0.67</v>
      </c>
      <c r="M21" s="20">
        <v>0.12</v>
      </c>
      <c r="N21" s="21">
        <v>9.6799999999999979</v>
      </c>
      <c r="AG21" s="21">
        <v>9.6799999999999979</v>
      </c>
    </row>
    <row r="22" spans="1:33" ht="15.75" thickBot="1" x14ac:dyDescent="0.3">
      <c r="A22" s="11">
        <v>1969</v>
      </c>
      <c r="B22" s="9">
        <v>0.5</v>
      </c>
      <c r="C22" s="6">
        <v>0.27</v>
      </c>
      <c r="D22" s="6">
        <v>0.27</v>
      </c>
      <c r="E22" s="6">
        <v>1.46</v>
      </c>
      <c r="F22" s="6">
        <v>5.37</v>
      </c>
      <c r="G22" s="6">
        <v>4.7</v>
      </c>
      <c r="H22" s="6">
        <v>0.62</v>
      </c>
      <c r="I22" s="6">
        <v>2.54</v>
      </c>
      <c r="J22" s="6">
        <v>0.5</v>
      </c>
      <c r="K22" s="6">
        <v>3.11</v>
      </c>
      <c r="L22" s="6">
        <v>0.28000000000000003</v>
      </c>
      <c r="M22" s="20">
        <v>0.49</v>
      </c>
      <c r="N22" s="21">
        <v>20.11</v>
      </c>
      <c r="AG22" s="21">
        <v>20.11</v>
      </c>
    </row>
    <row r="23" spans="1:33" ht="15.75" thickBot="1" x14ac:dyDescent="0.3">
      <c r="A23" s="11">
        <v>1970</v>
      </c>
      <c r="B23" s="9">
        <v>0.15</v>
      </c>
      <c r="C23" s="6">
        <v>0.28000000000000003</v>
      </c>
      <c r="D23" s="6">
        <v>1.53</v>
      </c>
      <c r="E23" s="6">
        <v>0.67</v>
      </c>
      <c r="F23" s="6">
        <v>0.28000000000000003</v>
      </c>
      <c r="G23" s="6">
        <v>2.5099999999999998</v>
      </c>
      <c r="H23" s="6">
        <v>1.7</v>
      </c>
      <c r="I23" s="6">
        <v>1.96</v>
      </c>
      <c r="J23" s="6">
        <v>2.56</v>
      </c>
      <c r="K23" s="6">
        <v>0.99</v>
      </c>
      <c r="L23" s="6">
        <v>0.56999999999999995</v>
      </c>
      <c r="M23" s="20">
        <v>0.1</v>
      </c>
      <c r="N23" s="21">
        <v>13.3</v>
      </c>
      <c r="AG23" s="21">
        <v>13.3</v>
      </c>
    </row>
    <row r="24" spans="1:33" ht="15.75" thickBot="1" x14ac:dyDescent="0.3">
      <c r="A24" s="11">
        <v>1971</v>
      </c>
      <c r="B24" s="9">
        <v>0.46</v>
      </c>
      <c r="C24" s="6">
        <v>0.57999999999999996</v>
      </c>
      <c r="D24" s="6">
        <v>0.75</v>
      </c>
      <c r="E24" s="6">
        <v>3.95</v>
      </c>
      <c r="F24" s="6">
        <v>0.93</v>
      </c>
      <c r="G24" s="6">
        <v>0.52</v>
      </c>
      <c r="H24" s="6">
        <v>1.46</v>
      </c>
      <c r="I24" s="6">
        <v>1.72</v>
      </c>
      <c r="J24" s="6">
        <v>2.52</v>
      </c>
      <c r="K24" s="6">
        <v>0.39</v>
      </c>
      <c r="L24" s="6">
        <v>0.08</v>
      </c>
      <c r="M24" s="20">
        <v>0.17</v>
      </c>
      <c r="N24" s="21">
        <v>13.53</v>
      </c>
      <c r="AG24" s="21">
        <v>13.53</v>
      </c>
    </row>
    <row r="25" spans="1:33" ht="15.75" thickBot="1" x14ac:dyDescent="0.3">
      <c r="A25" s="11">
        <v>1972</v>
      </c>
      <c r="B25" s="9">
        <v>0.67</v>
      </c>
      <c r="C25" s="6">
        <v>0.36</v>
      </c>
      <c r="D25" s="6">
        <v>0.38</v>
      </c>
      <c r="E25" s="6">
        <v>1.19</v>
      </c>
      <c r="F25" s="6">
        <v>1.06</v>
      </c>
      <c r="G25" s="6">
        <v>0.87</v>
      </c>
      <c r="H25" s="6">
        <v>0.49</v>
      </c>
      <c r="I25" s="6">
        <v>2.61</v>
      </c>
      <c r="J25" s="6">
        <v>1.39</v>
      </c>
      <c r="K25" s="6">
        <v>1.32</v>
      </c>
      <c r="L25" s="6">
        <v>0.65</v>
      </c>
      <c r="M25" s="20">
        <v>0.71</v>
      </c>
      <c r="N25" s="21">
        <v>11.700000000000003</v>
      </c>
      <c r="AG25" s="21">
        <v>11.700000000000003</v>
      </c>
    </row>
    <row r="26" spans="1:33" ht="15.75" thickBot="1" x14ac:dyDescent="0.3">
      <c r="A26" s="11">
        <v>1973</v>
      </c>
      <c r="B26" s="9">
        <v>0.05</v>
      </c>
      <c r="C26" s="6">
        <v>0.02</v>
      </c>
      <c r="D26" s="6">
        <v>0.37</v>
      </c>
      <c r="E26" s="6">
        <v>2.2999999999999998</v>
      </c>
      <c r="F26" s="6" t="s">
        <v>48</v>
      </c>
      <c r="G26" s="6">
        <v>0.21</v>
      </c>
      <c r="H26" s="6">
        <v>2.9</v>
      </c>
      <c r="I26" s="6">
        <v>0.91</v>
      </c>
      <c r="J26" s="6">
        <v>1.32</v>
      </c>
      <c r="K26" s="6">
        <v>0.39</v>
      </c>
      <c r="L26" s="6">
        <v>2.14</v>
      </c>
      <c r="M26" s="20">
        <v>0.33</v>
      </c>
      <c r="N26" s="21" t="s">
        <v>48</v>
      </c>
      <c r="AG26" s="21"/>
    </row>
    <row r="27" spans="1:33" ht="15.75" thickBot="1" x14ac:dyDescent="0.3">
      <c r="A27" s="11">
        <v>1974</v>
      </c>
      <c r="B27" s="9">
        <v>0.59</v>
      </c>
      <c r="C27" s="6">
        <v>0.19</v>
      </c>
      <c r="D27" s="6">
        <v>1</v>
      </c>
      <c r="E27" s="6">
        <v>1.68</v>
      </c>
      <c r="F27" s="6">
        <v>0.34</v>
      </c>
      <c r="G27" s="6">
        <v>1.42</v>
      </c>
      <c r="H27" s="6">
        <v>2.63</v>
      </c>
      <c r="I27" s="6">
        <v>0.27</v>
      </c>
      <c r="J27" s="6">
        <v>1.3</v>
      </c>
      <c r="K27" s="6">
        <v>1.84</v>
      </c>
      <c r="L27" s="6">
        <v>0.41</v>
      </c>
      <c r="M27" s="20">
        <v>0.19</v>
      </c>
      <c r="N27" s="21">
        <v>11.86</v>
      </c>
      <c r="AG27" s="21">
        <v>11.86</v>
      </c>
    </row>
    <row r="28" spans="1:33" ht="15.75" thickBot="1" x14ac:dyDescent="0.3">
      <c r="A28" s="11">
        <v>1975</v>
      </c>
      <c r="B28" s="9">
        <v>0.33</v>
      </c>
      <c r="C28" s="6">
        <v>0.27</v>
      </c>
      <c r="D28" s="6">
        <v>0.94</v>
      </c>
      <c r="E28" s="6">
        <v>1.46</v>
      </c>
      <c r="F28" s="6">
        <v>1.62</v>
      </c>
      <c r="G28" s="6">
        <v>1.02</v>
      </c>
      <c r="H28" s="6" t="s">
        <v>48</v>
      </c>
      <c r="I28" s="6">
        <v>1.01</v>
      </c>
      <c r="J28" s="6">
        <v>0.77</v>
      </c>
      <c r="K28" s="6">
        <v>0.91</v>
      </c>
      <c r="L28" s="6">
        <v>0.38</v>
      </c>
      <c r="M28" s="20">
        <v>0.3</v>
      </c>
      <c r="N28" s="21" t="s">
        <v>48</v>
      </c>
      <c r="AG28" s="21"/>
    </row>
    <row r="29" spans="1:33" ht="15.75" thickBot="1" x14ac:dyDescent="0.3">
      <c r="A29" s="11">
        <v>1976</v>
      </c>
      <c r="B29" s="9">
        <v>0.21</v>
      </c>
      <c r="C29" s="6">
        <v>0.47</v>
      </c>
      <c r="D29" s="6">
        <v>0.84</v>
      </c>
      <c r="E29" s="6">
        <v>0.81</v>
      </c>
      <c r="F29" s="6">
        <v>1.44</v>
      </c>
      <c r="G29" s="6">
        <v>1.35</v>
      </c>
      <c r="H29" s="6">
        <v>2.61</v>
      </c>
      <c r="I29" s="6">
        <v>5.79</v>
      </c>
      <c r="J29" s="6">
        <v>2.3199999999999998</v>
      </c>
      <c r="K29" s="6">
        <v>0.22</v>
      </c>
      <c r="L29" s="6">
        <v>0.12</v>
      </c>
      <c r="M29" s="20">
        <v>0.18</v>
      </c>
      <c r="N29" s="21">
        <v>16.36</v>
      </c>
      <c r="AG29" s="21">
        <v>16.36</v>
      </c>
    </row>
    <row r="30" spans="1:33" ht="15.75" thickBot="1" x14ac:dyDescent="0.3">
      <c r="A30" s="11">
        <v>1977</v>
      </c>
      <c r="B30" s="9">
        <v>0.13</v>
      </c>
      <c r="C30" s="6">
        <v>0.22</v>
      </c>
      <c r="D30" s="6">
        <v>0.14000000000000001</v>
      </c>
      <c r="E30" s="6">
        <v>1.1299999999999999</v>
      </c>
      <c r="F30" s="6">
        <v>1.37</v>
      </c>
      <c r="G30" s="6">
        <v>0.21</v>
      </c>
      <c r="H30" s="6">
        <v>3.19</v>
      </c>
      <c r="I30" s="6">
        <v>1.64</v>
      </c>
      <c r="J30" s="6">
        <v>0.28000000000000003</v>
      </c>
      <c r="K30" s="6">
        <v>0.37</v>
      </c>
      <c r="L30" s="6">
        <v>0.49</v>
      </c>
      <c r="M30" s="20">
        <v>0.17</v>
      </c>
      <c r="N30" s="21">
        <v>9.34</v>
      </c>
      <c r="AG30" s="21">
        <v>9.34</v>
      </c>
    </row>
    <row r="31" spans="1:33" ht="15.75" thickBot="1" x14ac:dyDescent="0.3">
      <c r="A31" s="11">
        <v>1978</v>
      </c>
      <c r="B31" s="9">
        <v>0.38</v>
      </c>
      <c r="C31" s="6">
        <v>0.38</v>
      </c>
      <c r="D31" s="6">
        <v>0.59</v>
      </c>
      <c r="E31" s="6">
        <v>0.91</v>
      </c>
      <c r="F31" s="6">
        <v>4.62</v>
      </c>
      <c r="G31" s="6">
        <v>0.96</v>
      </c>
      <c r="H31" s="6" t="s">
        <v>48</v>
      </c>
      <c r="I31" s="6">
        <v>0.36</v>
      </c>
      <c r="J31" s="6">
        <v>0.27</v>
      </c>
      <c r="K31" s="6">
        <v>1.54</v>
      </c>
      <c r="L31" s="6">
        <v>7.0000000000000007E-2</v>
      </c>
      <c r="M31" s="20">
        <v>1.22</v>
      </c>
      <c r="N31" s="21" t="s">
        <v>48</v>
      </c>
      <c r="AG31" s="21"/>
    </row>
    <row r="32" spans="1:33" ht="15.75" thickBot="1" x14ac:dyDescent="0.3">
      <c r="A32" s="11">
        <v>1979</v>
      </c>
      <c r="B32" s="9">
        <v>0.47</v>
      </c>
      <c r="C32" s="6">
        <v>0.14000000000000001</v>
      </c>
      <c r="D32" s="6">
        <v>1.47</v>
      </c>
      <c r="E32" s="6">
        <v>0.28000000000000003</v>
      </c>
      <c r="F32" s="6">
        <v>2.21</v>
      </c>
      <c r="G32" s="6">
        <v>1.82</v>
      </c>
      <c r="H32" s="6">
        <v>1.95</v>
      </c>
      <c r="I32" s="6">
        <v>2.92</v>
      </c>
      <c r="J32" s="6">
        <v>0.57999999999999996</v>
      </c>
      <c r="K32" s="6">
        <v>0.56999999999999995</v>
      </c>
      <c r="L32" s="6">
        <v>1.1100000000000001</v>
      </c>
      <c r="M32" s="20" t="s">
        <v>48</v>
      </c>
      <c r="N32" s="21" t="s">
        <v>48</v>
      </c>
      <c r="AG32" s="21"/>
    </row>
    <row r="33" spans="1:33" ht="15.75" thickBot="1" x14ac:dyDescent="0.3">
      <c r="A33" s="11">
        <v>1980</v>
      </c>
      <c r="B33" s="9">
        <v>1.76</v>
      </c>
      <c r="C33" s="6">
        <v>0.23</v>
      </c>
      <c r="D33" s="6">
        <v>0.35</v>
      </c>
      <c r="E33" s="6">
        <v>2.14</v>
      </c>
      <c r="F33" s="6">
        <v>3.66</v>
      </c>
      <c r="G33" s="6">
        <v>0.15</v>
      </c>
      <c r="H33" s="6">
        <v>1.28</v>
      </c>
      <c r="I33" s="6">
        <v>0.96</v>
      </c>
      <c r="J33" s="6">
        <v>1.1100000000000001</v>
      </c>
      <c r="K33" s="6">
        <v>0.76</v>
      </c>
      <c r="L33" s="6">
        <v>0.79</v>
      </c>
      <c r="M33" s="20">
        <v>0.09</v>
      </c>
      <c r="N33" s="21">
        <v>13.280000000000001</v>
      </c>
      <c r="AG33" s="21">
        <v>13.280000000000001</v>
      </c>
    </row>
    <row r="34" spans="1:33" ht="15.75" thickBot="1" x14ac:dyDescent="0.3">
      <c r="A34" s="11">
        <v>1981</v>
      </c>
      <c r="B34" s="9">
        <v>0.11</v>
      </c>
      <c r="C34" s="6">
        <v>0.12</v>
      </c>
      <c r="D34" s="6">
        <v>1.1599999999999999</v>
      </c>
      <c r="E34" s="6">
        <v>0.22</v>
      </c>
      <c r="F34" s="6">
        <v>2.5099999999999998</v>
      </c>
      <c r="G34" s="6">
        <v>1.23</v>
      </c>
      <c r="H34" s="6">
        <v>3.68</v>
      </c>
      <c r="I34" s="6">
        <v>3.41</v>
      </c>
      <c r="J34" s="6">
        <v>1.17</v>
      </c>
      <c r="K34" s="6">
        <v>0.95</v>
      </c>
      <c r="L34" s="6">
        <v>0.36</v>
      </c>
      <c r="M34" s="20">
        <v>0.2</v>
      </c>
      <c r="N34" s="21">
        <v>15.119999999999997</v>
      </c>
      <c r="AG34" s="21">
        <v>15.119999999999997</v>
      </c>
    </row>
    <row r="35" spans="1:33" ht="15.75" thickBot="1" x14ac:dyDescent="0.3">
      <c r="A35" s="11">
        <v>1982</v>
      </c>
      <c r="B35" s="9">
        <v>0.36</v>
      </c>
      <c r="C35" s="6">
        <v>0.25</v>
      </c>
      <c r="D35" s="6">
        <v>0.66</v>
      </c>
      <c r="E35" s="6">
        <v>0.45</v>
      </c>
      <c r="F35" s="6">
        <v>5.43</v>
      </c>
      <c r="G35" s="6">
        <v>2.2200000000000002</v>
      </c>
      <c r="H35" s="6">
        <v>2.2200000000000002</v>
      </c>
      <c r="I35" s="6">
        <v>1.59</v>
      </c>
      <c r="J35" s="6">
        <v>2.62</v>
      </c>
      <c r="K35" s="6">
        <v>0.56999999999999995</v>
      </c>
      <c r="L35" s="6">
        <v>0.26</v>
      </c>
      <c r="M35" s="20">
        <v>0.57999999999999996</v>
      </c>
      <c r="N35" s="21">
        <v>17.21</v>
      </c>
      <c r="AG35" s="21">
        <v>17.21</v>
      </c>
    </row>
    <row r="36" spans="1:33" ht="15.75" thickBot="1" x14ac:dyDescent="0.3">
      <c r="A36" s="11">
        <v>1983</v>
      </c>
      <c r="B36" s="9">
        <v>0.02</v>
      </c>
      <c r="C36" s="6">
        <v>0.05</v>
      </c>
      <c r="D36" s="6">
        <v>3.34</v>
      </c>
      <c r="E36" s="6">
        <v>1.96</v>
      </c>
      <c r="F36" s="6">
        <v>2.9</v>
      </c>
      <c r="G36" s="6">
        <v>2.39</v>
      </c>
      <c r="H36" s="6">
        <v>1.26</v>
      </c>
      <c r="I36" s="6">
        <v>2.96</v>
      </c>
      <c r="J36" s="6">
        <v>0.35</v>
      </c>
      <c r="K36" s="6">
        <v>0.09</v>
      </c>
      <c r="L36" s="6">
        <v>1.1000000000000001</v>
      </c>
      <c r="M36" s="20">
        <v>0.65</v>
      </c>
      <c r="N36" s="21">
        <v>17.069999999999997</v>
      </c>
      <c r="AG36" s="21">
        <v>17.069999999999997</v>
      </c>
    </row>
    <row r="37" spans="1:33" ht="15.75" thickBot="1" x14ac:dyDescent="0.3">
      <c r="A37" s="11">
        <v>1984</v>
      </c>
      <c r="B37" s="9">
        <v>0.31</v>
      </c>
      <c r="C37" s="6">
        <v>0.32</v>
      </c>
      <c r="D37" s="6">
        <v>0.98</v>
      </c>
      <c r="E37" s="6">
        <v>2.2200000000000002</v>
      </c>
      <c r="F37" s="6">
        <v>0.62</v>
      </c>
      <c r="G37" s="6">
        <v>2.4500000000000002</v>
      </c>
      <c r="H37" s="6">
        <v>3.29</v>
      </c>
      <c r="I37" s="6">
        <v>2.92</v>
      </c>
      <c r="J37" s="6">
        <v>1.06</v>
      </c>
      <c r="K37" s="6">
        <v>2.87</v>
      </c>
      <c r="L37" s="6">
        <v>0.03</v>
      </c>
      <c r="M37" s="20">
        <v>0.4</v>
      </c>
      <c r="N37" s="21">
        <v>17.470000000000002</v>
      </c>
      <c r="AG37" s="21">
        <v>17.470000000000002</v>
      </c>
    </row>
    <row r="38" spans="1:33" ht="15.75" thickBot="1" x14ac:dyDescent="0.3">
      <c r="A38" s="11">
        <v>1985</v>
      </c>
      <c r="B38" s="9">
        <v>0.33</v>
      </c>
      <c r="C38" s="6">
        <v>0.44</v>
      </c>
      <c r="D38" s="6">
        <v>0.37</v>
      </c>
      <c r="E38" s="6">
        <v>0.56000000000000005</v>
      </c>
      <c r="F38" s="6">
        <v>1</v>
      </c>
      <c r="G38" s="6">
        <v>2</v>
      </c>
      <c r="H38" s="6">
        <v>2.23</v>
      </c>
      <c r="I38" s="6">
        <v>0.65</v>
      </c>
      <c r="J38" s="6" t="s">
        <v>48</v>
      </c>
      <c r="K38" s="6">
        <v>0.96</v>
      </c>
      <c r="L38" s="6">
        <v>1.43</v>
      </c>
      <c r="M38" s="20" t="s">
        <v>48</v>
      </c>
      <c r="N38" s="21" t="s">
        <v>48</v>
      </c>
      <c r="AG38" s="21"/>
    </row>
    <row r="39" spans="1:33" ht="15.75" thickBot="1" x14ac:dyDescent="0.3">
      <c r="A39" s="11">
        <v>1986</v>
      </c>
      <c r="B39" s="9">
        <v>0</v>
      </c>
      <c r="C39" s="6">
        <v>1.02</v>
      </c>
      <c r="D39" s="6">
        <v>0.55000000000000004</v>
      </c>
      <c r="E39" s="6">
        <v>0.49</v>
      </c>
      <c r="F39" s="6">
        <v>2.11</v>
      </c>
      <c r="G39" s="6">
        <v>1.99</v>
      </c>
      <c r="H39" s="6" t="s">
        <v>48</v>
      </c>
      <c r="I39" s="6" t="s">
        <v>48</v>
      </c>
      <c r="J39" s="6">
        <v>0.67</v>
      </c>
      <c r="K39" s="6">
        <v>2.6</v>
      </c>
      <c r="L39" s="6">
        <v>1.97</v>
      </c>
      <c r="M39" s="20">
        <v>0.47</v>
      </c>
      <c r="N39" s="21" t="s">
        <v>48</v>
      </c>
      <c r="AG39" s="21"/>
    </row>
    <row r="40" spans="1:33" ht="15.75" thickBot="1" x14ac:dyDescent="0.3">
      <c r="A40" s="11">
        <v>1987</v>
      </c>
      <c r="B40" s="9">
        <v>0.2</v>
      </c>
      <c r="C40" s="6">
        <v>0.98</v>
      </c>
      <c r="D40" s="6">
        <v>0.21</v>
      </c>
      <c r="E40" s="6">
        <v>2.2599999999999998</v>
      </c>
      <c r="F40" s="6">
        <v>0.91</v>
      </c>
      <c r="G40" s="6">
        <v>0.7</v>
      </c>
      <c r="H40" s="6">
        <v>1.75</v>
      </c>
      <c r="I40" s="6">
        <v>1.26</v>
      </c>
      <c r="J40" s="6">
        <v>1.54</v>
      </c>
      <c r="K40" s="6">
        <v>0.56999999999999995</v>
      </c>
      <c r="L40" s="6" t="s">
        <v>48</v>
      </c>
      <c r="M40" s="20" t="s">
        <v>48</v>
      </c>
      <c r="N40" s="21" t="s">
        <v>48</v>
      </c>
      <c r="AG40" s="21"/>
    </row>
    <row r="41" spans="1:33" ht="15.75" thickBot="1" x14ac:dyDescent="0.3">
      <c r="A41" s="11">
        <v>1988</v>
      </c>
      <c r="B41" s="9">
        <v>0.27</v>
      </c>
      <c r="C41" s="6">
        <v>0.39</v>
      </c>
      <c r="D41" s="6">
        <v>1.49</v>
      </c>
      <c r="E41" s="6">
        <v>0.51</v>
      </c>
      <c r="F41" s="6" t="s">
        <v>48</v>
      </c>
      <c r="G41" s="6" t="s">
        <v>48</v>
      </c>
      <c r="H41" s="6" t="s">
        <v>48</v>
      </c>
      <c r="I41" s="6">
        <v>0.18</v>
      </c>
      <c r="J41" s="6">
        <v>0.76</v>
      </c>
      <c r="K41" s="6">
        <v>0.09</v>
      </c>
      <c r="L41" s="6">
        <v>0.4</v>
      </c>
      <c r="M41" s="20">
        <v>0.65</v>
      </c>
      <c r="N41" s="21" t="s">
        <v>48</v>
      </c>
      <c r="AG41" s="21"/>
    </row>
    <row r="42" spans="1:33" ht="15.75" thickBot="1" x14ac:dyDescent="0.3">
      <c r="A42" s="11">
        <v>1989</v>
      </c>
      <c r="B42" s="9">
        <v>0.44</v>
      </c>
      <c r="C42" s="6">
        <v>2.08</v>
      </c>
      <c r="D42" s="6">
        <v>0.12</v>
      </c>
      <c r="E42" s="6">
        <v>0.79</v>
      </c>
      <c r="F42" s="6">
        <v>1.23</v>
      </c>
      <c r="G42" s="6">
        <v>1.33</v>
      </c>
      <c r="H42" s="6">
        <v>2.21</v>
      </c>
      <c r="I42" s="6">
        <v>1.9</v>
      </c>
      <c r="J42" s="6">
        <v>1.42</v>
      </c>
      <c r="K42" s="6">
        <v>0.6</v>
      </c>
      <c r="L42" s="6">
        <v>0.37</v>
      </c>
      <c r="M42" s="20">
        <v>0.6</v>
      </c>
      <c r="N42" s="21">
        <v>13.089999999999998</v>
      </c>
      <c r="AG42" s="21">
        <v>13.089999999999998</v>
      </c>
    </row>
    <row r="43" spans="1:33" ht="15.75" thickBot="1" x14ac:dyDescent="0.3">
      <c r="A43" s="11">
        <v>1990</v>
      </c>
      <c r="B43" s="9">
        <v>0.04</v>
      </c>
      <c r="C43" s="6">
        <v>0.35</v>
      </c>
      <c r="D43" s="6">
        <v>2.21</v>
      </c>
      <c r="E43" s="6">
        <v>1.71</v>
      </c>
      <c r="F43" s="6">
        <v>1.99</v>
      </c>
      <c r="G43" s="6">
        <v>0.34</v>
      </c>
      <c r="H43" s="6">
        <v>5.25</v>
      </c>
      <c r="I43" s="6">
        <v>3</v>
      </c>
      <c r="J43" s="6">
        <v>1.03</v>
      </c>
      <c r="K43" s="6">
        <v>0.98</v>
      </c>
      <c r="L43" s="6">
        <v>0.35</v>
      </c>
      <c r="M43" s="20">
        <v>7.0000000000000007E-2</v>
      </c>
      <c r="N43" s="21">
        <v>17.32</v>
      </c>
      <c r="AG43" s="21">
        <v>17.32</v>
      </c>
    </row>
    <row r="44" spans="1:33" ht="15.75" thickBot="1" x14ac:dyDescent="0.3">
      <c r="A44" s="11">
        <v>1991</v>
      </c>
      <c r="B44" s="9">
        <v>0.03</v>
      </c>
      <c r="C44" s="6">
        <v>0.16</v>
      </c>
      <c r="D44" s="6">
        <v>0.17</v>
      </c>
      <c r="E44" s="6">
        <v>0.5</v>
      </c>
      <c r="F44" s="6">
        <v>2.93</v>
      </c>
      <c r="G44" s="6">
        <v>3.03</v>
      </c>
      <c r="H44" s="6">
        <v>2.2799999999999998</v>
      </c>
      <c r="I44" s="6">
        <v>2.4900000000000002</v>
      </c>
      <c r="J44" s="6">
        <v>0.34</v>
      </c>
      <c r="K44" s="6">
        <v>0.56999999999999995</v>
      </c>
      <c r="L44" s="6">
        <v>0.8</v>
      </c>
      <c r="M44" s="20">
        <v>0</v>
      </c>
      <c r="N44" s="21">
        <v>13.3</v>
      </c>
      <c r="AG44" s="21">
        <v>13.3</v>
      </c>
    </row>
    <row r="45" spans="1:33" ht="15.75" thickBot="1" x14ac:dyDescent="0.3">
      <c r="A45" s="11">
        <v>1992</v>
      </c>
      <c r="B45" s="9">
        <v>0.05</v>
      </c>
      <c r="C45" s="6">
        <v>0</v>
      </c>
      <c r="D45" s="6">
        <v>2.88</v>
      </c>
      <c r="E45" s="6">
        <v>1.1399999999999999</v>
      </c>
      <c r="F45" s="6">
        <v>1.57</v>
      </c>
      <c r="G45" s="6">
        <v>3.79</v>
      </c>
      <c r="H45" s="6">
        <v>2.14</v>
      </c>
      <c r="I45" s="6">
        <v>1.89</v>
      </c>
      <c r="J45" s="6">
        <v>0.32</v>
      </c>
      <c r="K45" s="6">
        <v>0.33</v>
      </c>
      <c r="L45" s="6">
        <v>0.99</v>
      </c>
      <c r="M45" s="20">
        <v>0.11</v>
      </c>
      <c r="N45" s="21">
        <v>15.21</v>
      </c>
      <c r="AG45" s="21">
        <v>15.21</v>
      </c>
    </row>
    <row r="46" spans="1:33" ht="15.75" thickBot="1" x14ac:dyDescent="0.3">
      <c r="A46" s="11">
        <v>1993</v>
      </c>
      <c r="B46" s="9">
        <v>0.32</v>
      </c>
      <c r="C46" s="6">
        <v>1.52</v>
      </c>
      <c r="D46" s="6">
        <v>1.1299999999999999</v>
      </c>
      <c r="E46" s="6">
        <v>1.76</v>
      </c>
      <c r="F46" s="6">
        <v>1.07</v>
      </c>
      <c r="G46" s="6">
        <v>1.7</v>
      </c>
      <c r="H46" s="6">
        <v>0.52</v>
      </c>
      <c r="I46" s="6">
        <v>0.71</v>
      </c>
      <c r="J46" s="6">
        <v>2.7</v>
      </c>
      <c r="K46" s="6">
        <v>1.42</v>
      </c>
      <c r="L46" s="6">
        <v>1.01</v>
      </c>
      <c r="M46" s="20">
        <v>0.13</v>
      </c>
      <c r="N46" s="21">
        <v>13.99</v>
      </c>
      <c r="AG46" s="21">
        <v>13.99</v>
      </c>
    </row>
    <row r="47" spans="1:33" ht="15.75" thickBot="1" x14ac:dyDescent="0.3">
      <c r="A47" s="11">
        <v>1994</v>
      </c>
      <c r="B47" s="9">
        <v>0.34</v>
      </c>
      <c r="C47" s="6">
        <v>1.28</v>
      </c>
      <c r="D47" s="6">
        <v>0.33</v>
      </c>
      <c r="E47" s="6">
        <v>1.47</v>
      </c>
      <c r="F47" s="6">
        <v>1.1299999999999999</v>
      </c>
      <c r="G47" s="6">
        <v>1.36</v>
      </c>
      <c r="H47" s="6">
        <v>0.66</v>
      </c>
      <c r="I47" s="6">
        <v>2.95</v>
      </c>
      <c r="J47" s="6">
        <v>1.62</v>
      </c>
      <c r="K47" s="6">
        <v>0.84</v>
      </c>
      <c r="L47" s="6">
        <v>0.51</v>
      </c>
      <c r="M47" s="20">
        <v>0.46</v>
      </c>
      <c r="N47" s="21">
        <v>12.950000000000001</v>
      </c>
      <c r="AG47" s="21">
        <v>12.950000000000001</v>
      </c>
    </row>
    <row r="48" spans="1:33" ht="15.75" thickBot="1" x14ac:dyDescent="0.3">
      <c r="A48" s="11">
        <v>1995</v>
      </c>
      <c r="B48" s="9">
        <v>0.21</v>
      </c>
      <c r="C48" s="6">
        <v>1.17</v>
      </c>
      <c r="D48" s="6">
        <v>0.56999999999999995</v>
      </c>
      <c r="E48" s="6">
        <v>3.44</v>
      </c>
      <c r="F48" s="6">
        <v>6.27</v>
      </c>
      <c r="G48" s="6">
        <v>2.57</v>
      </c>
      <c r="H48" s="6">
        <v>1.37</v>
      </c>
      <c r="I48" s="6">
        <v>0.85</v>
      </c>
      <c r="J48" s="6">
        <v>2.17</v>
      </c>
      <c r="K48" s="6">
        <v>0.44</v>
      </c>
      <c r="L48" s="6">
        <v>1.37</v>
      </c>
      <c r="M48" s="20">
        <v>0.51</v>
      </c>
      <c r="N48" s="21">
        <v>20.940000000000008</v>
      </c>
      <c r="AG48" s="21">
        <v>20.940000000000008</v>
      </c>
    </row>
    <row r="49" spans="1:33" ht="15.75" thickBot="1" x14ac:dyDescent="0.3">
      <c r="A49" s="11">
        <v>1996</v>
      </c>
      <c r="B49" s="9">
        <v>1.55</v>
      </c>
      <c r="C49" s="6">
        <v>0.66</v>
      </c>
      <c r="D49" s="6">
        <v>1.6</v>
      </c>
      <c r="E49" s="6">
        <v>0.87</v>
      </c>
      <c r="F49" s="6">
        <v>3.47</v>
      </c>
      <c r="G49" s="6">
        <v>1.83</v>
      </c>
      <c r="H49" s="6">
        <v>2.1800000000000002</v>
      </c>
      <c r="I49" s="6">
        <v>0.96</v>
      </c>
      <c r="J49" s="6">
        <v>2.29</v>
      </c>
      <c r="K49" s="6">
        <v>0.2</v>
      </c>
      <c r="L49" s="6">
        <v>0.91</v>
      </c>
      <c r="M49" s="20">
        <v>0.38</v>
      </c>
      <c r="N49" s="21">
        <v>16.899999999999999</v>
      </c>
      <c r="AG49" s="21">
        <v>16.899999999999999</v>
      </c>
    </row>
    <row r="50" spans="1:33" ht="15.75" thickBot="1" x14ac:dyDescent="0.3">
      <c r="A50" s="11">
        <v>1997</v>
      </c>
      <c r="B50" s="9">
        <v>1.04</v>
      </c>
      <c r="C50" s="6">
        <v>0.99</v>
      </c>
      <c r="D50" s="6">
        <v>0.36</v>
      </c>
      <c r="E50" s="6">
        <v>4.29</v>
      </c>
      <c r="F50" s="6">
        <v>1.86</v>
      </c>
      <c r="G50" s="6">
        <v>2.38</v>
      </c>
      <c r="H50" s="6">
        <v>1.1100000000000001</v>
      </c>
      <c r="I50" s="6">
        <v>3.44</v>
      </c>
      <c r="J50" s="6">
        <v>2.61</v>
      </c>
      <c r="K50" s="6">
        <v>1.72</v>
      </c>
      <c r="L50" s="6">
        <v>0.76</v>
      </c>
      <c r="M50" s="20">
        <v>0.37</v>
      </c>
      <c r="N50" s="21">
        <v>20.93</v>
      </c>
      <c r="AG50" s="21">
        <v>20.93</v>
      </c>
    </row>
    <row r="51" spans="1:33" ht="15.75" thickBot="1" x14ac:dyDescent="0.3">
      <c r="A51" s="11">
        <v>1998</v>
      </c>
      <c r="B51" s="9">
        <v>0.55000000000000004</v>
      </c>
      <c r="C51" s="6">
        <v>0.35</v>
      </c>
      <c r="D51" s="6">
        <v>2.4300000000000002</v>
      </c>
      <c r="E51" s="6">
        <v>2.84</v>
      </c>
      <c r="F51" s="6">
        <v>2.06</v>
      </c>
      <c r="G51" s="6">
        <v>1.1299999999999999</v>
      </c>
      <c r="H51" s="6">
        <v>2.66</v>
      </c>
      <c r="I51" s="6">
        <v>2.04</v>
      </c>
      <c r="J51" s="6">
        <v>0.88</v>
      </c>
      <c r="K51" s="6">
        <v>1.04</v>
      </c>
      <c r="L51" s="6">
        <v>0.79</v>
      </c>
      <c r="M51" s="20">
        <v>0.71</v>
      </c>
      <c r="N51" s="21">
        <v>17.48</v>
      </c>
      <c r="AG51" s="21">
        <v>17.48</v>
      </c>
    </row>
    <row r="52" spans="1:33" ht="15.75" thickBot="1" x14ac:dyDescent="0.3">
      <c r="A52" s="11">
        <v>1999</v>
      </c>
      <c r="B52" s="9">
        <v>0.95</v>
      </c>
      <c r="C52" s="6">
        <v>0.08</v>
      </c>
      <c r="D52" s="6">
        <v>0.6</v>
      </c>
      <c r="E52" s="6">
        <v>4.8499999999999996</v>
      </c>
      <c r="F52" s="6">
        <v>3.24</v>
      </c>
      <c r="G52" s="6">
        <v>1.87</v>
      </c>
      <c r="H52" s="6">
        <v>2.5299999999999998</v>
      </c>
      <c r="I52" s="6">
        <v>3.24</v>
      </c>
      <c r="J52" s="6">
        <v>1.69</v>
      </c>
      <c r="K52" s="6">
        <v>0.7</v>
      </c>
      <c r="L52" s="6">
        <v>0.73</v>
      </c>
      <c r="M52" s="20">
        <v>0.33</v>
      </c>
      <c r="N52" s="21">
        <v>20.81</v>
      </c>
      <c r="AG52" s="21">
        <v>20.81</v>
      </c>
    </row>
    <row r="53" spans="1:33" ht="15.75" thickBot="1" x14ac:dyDescent="0.3">
      <c r="A53" s="11">
        <v>2000</v>
      </c>
      <c r="B53" s="9">
        <v>0.62</v>
      </c>
      <c r="C53" s="6">
        <v>1.1399999999999999</v>
      </c>
      <c r="D53" s="6">
        <v>1.78</v>
      </c>
      <c r="E53" s="6">
        <v>2.0499999999999998</v>
      </c>
      <c r="F53" s="6">
        <v>0.54</v>
      </c>
      <c r="G53" s="6">
        <v>1.19</v>
      </c>
      <c r="H53" s="6">
        <v>1.97</v>
      </c>
      <c r="I53" s="6">
        <v>2.69</v>
      </c>
      <c r="J53" s="6">
        <v>1.81</v>
      </c>
      <c r="K53" s="6">
        <v>0.22</v>
      </c>
      <c r="L53" s="6">
        <v>0.45</v>
      </c>
      <c r="M53" s="20">
        <v>0.32</v>
      </c>
      <c r="N53" s="21">
        <v>14.780000000000001</v>
      </c>
      <c r="AG53" s="21">
        <v>14.780000000000001</v>
      </c>
    </row>
    <row r="54" spans="1:33" ht="15.75" thickBot="1" x14ac:dyDescent="0.3">
      <c r="A54" s="11">
        <v>2001</v>
      </c>
      <c r="B54" s="9">
        <v>0.22</v>
      </c>
      <c r="C54" s="6">
        <v>0.54</v>
      </c>
      <c r="D54" s="6">
        <v>1.4</v>
      </c>
      <c r="E54" s="6">
        <v>2.67</v>
      </c>
      <c r="F54" s="6">
        <v>2.57</v>
      </c>
      <c r="G54" s="6">
        <v>0.45</v>
      </c>
      <c r="H54" s="6" t="s">
        <v>48</v>
      </c>
      <c r="I54" s="6" t="s">
        <v>48</v>
      </c>
      <c r="J54" s="6" t="s">
        <v>48</v>
      </c>
      <c r="K54" s="6" t="s">
        <v>48</v>
      </c>
      <c r="L54" s="6" t="s">
        <v>48</v>
      </c>
      <c r="M54" s="20" t="s">
        <v>48</v>
      </c>
      <c r="N54" s="21" t="s">
        <v>48</v>
      </c>
      <c r="AG54" s="21"/>
    </row>
    <row r="55" spans="1:33" ht="15.75" thickBot="1" x14ac:dyDescent="0.3">
      <c r="A55" s="11">
        <v>2002</v>
      </c>
      <c r="B55" s="9" t="s">
        <v>48</v>
      </c>
      <c r="C55" s="6" t="s">
        <v>48</v>
      </c>
      <c r="D55" s="6" t="s">
        <v>48</v>
      </c>
      <c r="E55" s="6" t="s">
        <v>48</v>
      </c>
      <c r="F55" s="6" t="s">
        <v>48</v>
      </c>
      <c r="G55" s="6" t="s">
        <v>48</v>
      </c>
      <c r="H55" s="6" t="s">
        <v>48</v>
      </c>
      <c r="I55" s="6" t="s">
        <v>48</v>
      </c>
      <c r="J55" s="6" t="s">
        <v>48</v>
      </c>
      <c r="K55" s="6" t="s">
        <v>48</v>
      </c>
      <c r="L55" s="6" t="s">
        <v>48</v>
      </c>
      <c r="M55" s="20" t="s">
        <v>48</v>
      </c>
      <c r="N55" s="21" t="s">
        <v>48</v>
      </c>
      <c r="AG55" s="21"/>
    </row>
    <row r="56" spans="1:33" ht="15.75" thickBot="1" x14ac:dyDescent="0.3">
      <c r="A56" s="11">
        <v>2003</v>
      </c>
      <c r="B56" s="9" t="s">
        <v>48</v>
      </c>
      <c r="C56" s="6" t="s">
        <v>48</v>
      </c>
      <c r="D56" s="6" t="s">
        <v>48</v>
      </c>
      <c r="E56" s="6" t="s">
        <v>48</v>
      </c>
      <c r="F56" s="6" t="s">
        <v>48</v>
      </c>
      <c r="G56" s="6" t="s">
        <v>48</v>
      </c>
      <c r="H56" s="6" t="s">
        <v>48</v>
      </c>
      <c r="I56" s="6" t="s">
        <v>48</v>
      </c>
      <c r="J56" s="6" t="s">
        <v>48</v>
      </c>
      <c r="K56" s="6" t="s">
        <v>48</v>
      </c>
      <c r="L56" s="6" t="s">
        <v>48</v>
      </c>
      <c r="M56" s="20" t="s">
        <v>48</v>
      </c>
      <c r="N56" s="21" t="s">
        <v>48</v>
      </c>
      <c r="AG56" s="21"/>
    </row>
    <row r="57" spans="1:33" ht="15.75" thickBot="1" x14ac:dyDescent="0.3">
      <c r="A57" s="11">
        <v>2004</v>
      </c>
      <c r="B57" s="9" t="s">
        <v>48</v>
      </c>
      <c r="C57" s="6" t="s">
        <v>48</v>
      </c>
      <c r="D57" s="6" t="s">
        <v>48</v>
      </c>
      <c r="E57" s="6" t="s">
        <v>48</v>
      </c>
      <c r="F57" s="6" t="s">
        <v>48</v>
      </c>
      <c r="G57" s="6" t="s">
        <v>48</v>
      </c>
      <c r="H57" s="6" t="s">
        <v>48</v>
      </c>
      <c r="I57" s="6" t="s">
        <v>48</v>
      </c>
      <c r="J57" s="6" t="s">
        <v>48</v>
      </c>
      <c r="K57" s="6" t="s">
        <v>48</v>
      </c>
      <c r="L57" s="6" t="s">
        <v>48</v>
      </c>
      <c r="M57" s="20" t="s">
        <v>48</v>
      </c>
      <c r="N57" s="21" t="s">
        <v>48</v>
      </c>
      <c r="AG57" s="21"/>
    </row>
    <row r="58" spans="1:33" ht="15.75" thickBot="1" x14ac:dyDescent="0.3">
      <c r="A58" s="11">
        <v>2005</v>
      </c>
      <c r="B58" s="9" t="s">
        <v>48</v>
      </c>
      <c r="C58" s="6" t="s">
        <v>48</v>
      </c>
      <c r="D58" s="6" t="s">
        <v>48</v>
      </c>
      <c r="E58" s="6" t="s">
        <v>48</v>
      </c>
      <c r="F58" s="6" t="s">
        <v>48</v>
      </c>
      <c r="G58" s="6" t="s">
        <v>48</v>
      </c>
      <c r="H58" s="6" t="s">
        <v>48</v>
      </c>
      <c r="I58" s="6" t="s">
        <v>48</v>
      </c>
      <c r="J58" s="6" t="s">
        <v>48</v>
      </c>
      <c r="K58" s="6" t="s">
        <v>48</v>
      </c>
      <c r="L58" s="6" t="s">
        <v>48</v>
      </c>
      <c r="M58" s="20" t="s">
        <v>48</v>
      </c>
      <c r="N58" s="21" t="s">
        <v>48</v>
      </c>
      <c r="AG58" s="21"/>
    </row>
    <row r="59" spans="1:33" ht="15.75" thickBot="1" x14ac:dyDescent="0.3">
      <c r="A59" s="11">
        <v>2006</v>
      </c>
      <c r="B59" s="9" t="s">
        <v>48</v>
      </c>
      <c r="C59" s="6" t="s">
        <v>48</v>
      </c>
      <c r="D59" s="6" t="s">
        <v>48</v>
      </c>
      <c r="E59" s="6" t="s">
        <v>48</v>
      </c>
      <c r="F59" s="6" t="s">
        <v>48</v>
      </c>
      <c r="G59" s="6" t="s">
        <v>48</v>
      </c>
      <c r="H59" s="6" t="s">
        <v>48</v>
      </c>
      <c r="I59" s="6" t="s">
        <v>48</v>
      </c>
      <c r="J59" s="6" t="s">
        <v>48</v>
      </c>
      <c r="K59" s="6" t="s">
        <v>48</v>
      </c>
      <c r="L59" s="6" t="s">
        <v>48</v>
      </c>
      <c r="M59" s="20" t="s">
        <v>48</v>
      </c>
      <c r="N59" s="21" t="s">
        <v>48</v>
      </c>
      <c r="AG59" s="21"/>
    </row>
    <row r="60" spans="1:33" ht="15.75" thickBot="1" x14ac:dyDescent="0.3">
      <c r="A60" s="11">
        <v>2007</v>
      </c>
      <c r="B60" s="9" t="s">
        <v>48</v>
      </c>
      <c r="C60" s="6" t="s">
        <v>48</v>
      </c>
      <c r="D60" s="6" t="s">
        <v>48</v>
      </c>
      <c r="E60" s="6" t="s">
        <v>48</v>
      </c>
      <c r="F60" s="6" t="s">
        <v>48</v>
      </c>
      <c r="G60" s="6" t="s">
        <v>48</v>
      </c>
      <c r="H60" s="6" t="s">
        <v>48</v>
      </c>
      <c r="I60" s="6" t="s">
        <v>48</v>
      </c>
      <c r="J60" s="6" t="s">
        <v>48</v>
      </c>
      <c r="K60" s="6" t="s">
        <v>48</v>
      </c>
      <c r="L60" s="6" t="s">
        <v>48</v>
      </c>
      <c r="M60" s="20" t="s">
        <v>48</v>
      </c>
      <c r="N60" s="21" t="s">
        <v>48</v>
      </c>
      <c r="AG60" s="21"/>
    </row>
    <row r="61" spans="1:33" ht="15.75" thickBot="1" x14ac:dyDescent="0.3">
      <c r="A61" s="11">
        <v>2008</v>
      </c>
      <c r="B61" s="9" t="s">
        <v>48</v>
      </c>
      <c r="C61" s="6" t="s">
        <v>48</v>
      </c>
      <c r="D61" s="6" t="s">
        <v>48</v>
      </c>
      <c r="E61" s="6" t="s">
        <v>48</v>
      </c>
      <c r="F61" s="6" t="s">
        <v>48</v>
      </c>
      <c r="G61" s="6" t="s">
        <v>48</v>
      </c>
      <c r="H61" s="6" t="s">
        <v>48</v>
      </c>
      <c r="I61" s="6" t="s">
        <v>48</v>
      </c>
      <c r="J61" s="6" t="s">
        <v>48</v>
      </c>
      <c r="K61" s="6" t="s">
        <v>48</v>
      </c>
      <c r="L61" s="6" t="s">
        <v>48</v>
      </c>
      <c r="M61" s="20" t="s">
        <v>48</v>
      </c>
      <c r="N61" s="21" t="s">
        <v>48</v>
      </c>
      <c r="AG61" s="21"/>
    </row>
    <row r="62" spans="1:33" ht="15.75" thickBot="1" x14ac:dyDescent="0.3">
      <c r="A62" s="11">
        <v>2009</v>
      </c>
      <c r="B62" s="9" t="s">
        <v>48</v>
      </c>
      <c r="C62" s="6" t="s">
        <v>48</v>
      </c>
      <c r="D62" s="6" t="s">
        <v>48</v>
      </c>
      <c r="E62" s="6" t="s">
        <v>48</v>
      </c>
      <c r="F62" s="6" t="s">
        <v>48</v>
      </c>
      <c r="G62" s="6" t="s">
        <v>48</v>
      </c>
      <c r="H62" s="6" t="s">
        <v>48</v>
      </c>
      <c r="I62" s="6" t="s">
        <v>48</v>
      </c>
      <c r="J62" s="6" t="s">
        <v>48</v>
      </c>
      <c r="K62" s="6" t="s">
        <v>48</v>
      </c>
      <c r="L62" s="6" t="s">
        <v>48</v>
      </c>
      <c r="M62" s="20" t="s">
        <v>48</v>
      </c>
      <c r="N62" s="21" t="s">
        <v>48</v>
      </c>
      <c r="AG62" s="21"/>
    </row>
    <row r="63" spans="1:33" ht="15.75" thickBot="1" x14ac:dyDescent="0.3">
      <c r="A63" s="11">
        <v>2010</v>
      </c>
      <c r="B63" s="9" t="s">
        <v>48</v>
      </c>
      <c r="C63" s="6" t="s">
        <v>48</v>
      </c>
      <c r="D63" s="6" t="s">
        <v>48</v>
      </c>
      <c r="E63" s="6" t="s">
        <v>48</v>
      </c>
      <c r="F63" s="6" t="s">
        <v>48</v>
      </c>
      <c r="G63" s="6" t="s">
        <v>48</v>
      </c>
      <c r="H63" s="6" t="s">
        <v>48</v>
      </c>
      <c r="I63" s="6" t="s">
        <v>48</v>
      </c>
      <c r="J63" s="6" t="s">
        <v>48</v>
      </c>
      <c r="K63" s="6" t="s">
        <v>48</v>
      </c>
      <c r="L63" s="6" t="s">
        <v>48</v>
      </c>
      <c r="M63" s="20" t="s">
        <v>48</v>
      </c>
      <c r="N63" s="21" t="s">
        <v>48</v>
      </c>
      <c r="AG63" s="21"/>
    </row>
    <row r="64" spans="1:33" ht="15.75" thickBot="1" x14ac:dyDescent="0.3">
      <c r="A64" s="11">
        <v>2011</v>
      </c>
      <c r="B64" s="9" t="s">
        <v>48</v>
      </c>
      <c r="C64" s="6" t="s">
        <v>48</v>
      </c>
      <c r="D64" s="6" t="s">
        <v>48</v>
      </c>
      <c r="E64" s="6" t="s">
        <v>48</v>
      </c>
      <c r="F64" s="6" t="s">
        <v>48</v>
      </c>
      <c r="G64" s="6" t="s">
        <v>48</v>
      </c>
      <c r="H64" s="6" t="s">
        <v>48</v>
      </c>
      <c r="I64" s="6" t="s">
        <v>48</v>
      </c>
      <c r="J64" s="6" t="s">
        <v>48</v>
      </c>
      <c r="K64" s="6" t="s">
        <v>48</v>
      </c>
      <c r="L64" s="6" t="s">
        <v>48</v>
      </c>
      <c r="M64" s="20" t="s">
        <v>48</v>
      </c>
      <c r="N64" s="21" t="s">
        <v>48</v>
      </c>
      <c r="AG64" s="21"/>
    </row>
    <row r="65" spans="1:33" ht="15.75" thickBot="1" x14ac:dyDescent="0.3">
      <c r="A65" s="22">
        <v>2012</v>
      </c>
      <c r="B65" s="23" t="s">
        <v>48</v>
      </c>
      <c r="C65" s="24" t="s">
        <v>48</v>
      </c>
      <c r="D65" s="24" t="s">
        <v>48</v>
      </c>
      <c r="E65" s="24" t="s">
        <v>48</v>
      </c>
      <c r="F65" s="24" t="s">
        <v>48</v>
      </c>
      <c r="G65" s="24" t="s">
        <v>48</v>
      </c>
      <c r="H65" s="24" t="s">
        <v>48</v>
      </c>
      <c r="I65" s="24" t="s">
        <v>48</v>
      </c>
      <c r="J65" s="24" t="s">
        <v>48</v>
      </c>
      <c r="K65" s="24" t="s">
        <v>48</v>
      </c>
      <c r="L65" s="24" t="s">
        <v>48</v>
      </c>
      <c r="M65" s="25" t="s">
        <v>48</v>
      </c>
      <c r="N65" s="21" t="s">
        <v>48</v>
      </c>
      <c r="AG65" s="21"/>
    </row>
    <row r="66" spans="1:33" ht="15.75" thickBot="1" x14ac:dyDescent="0.3">
      <c r="A66" s="26" t="s">
        <v>39</v>
      </c>
      <c r="B66" s="27">
        <v>0.02</v>
      </c>
      <c r="C66" s="28">
        <v>0.02</v>
      </c>
      <c r="D66" s="28">
        <v>0.12</v>
      </c>
      <c r="E66" s="28">
        <v>0.02</v>
      </c>
      <c r="F66" s="28">
        <v>0.26</v>
      </c>
      <c r="G66" s="28">
        <v>0.15</v>
      </c>
      <c r="H66" s="28">
        <v>0.44</v>
      </c>
      <c r="I66" s="28">
        <v>0.18</v>
      </c>
      <c r="J66" s="28">
        <v>0.02</v>
      </c>
      <c r="K66" s="28">
        <v>0.05</v>
      </c>
      <c r="L66" s="28">
        <v>0.03</v>
      </c>
      <c r="M66" s="29" t="s">
        <v>1</v>
      </c>
      <c r="N66" s="39">
        <f>MIN(N3:N65)</f>
        <v>9.34</v>
      </c>
    </row>
    <row r="67" spans="1:33" ht="15.75" thickBot="1" x14ac:dyDescent="0.3">
      <c r="A67" s="11" t="s">
        <v>40</v>
      </c>
      <c r="B67" s="9">
        <v>1.76</v>
      </c>
      <c r="C67" s="6">
        <v>2.08</v>
      </c>
      <c r="D67" s="6">
        <v>3.34</v>
      </c>
      <c r="E67" s="6">
        <v>4.8499999999999996</v>
      </c>
      <c r="F67" s="6">
        <v>6.27</v>
      </c>
      <c r="G67" s="6">
        <v>4.7</v>
      </c>
      <c r="H67" s="6">
        <v>5.25</v>
      </c>
      <c r="I67" s="6">
        <v>5.79</v>
      </c>
      <c r="J67" s="6">
        <v>4.07</v>
      </c>
      <c r="K67" s="6">
        <v>3.11</v>
      </c>
      <c r="L67" s="6">
        <v>2.14</v>
      </c>
      <c r="M67" s="20">
        <v>2.63</v>
      </c>
      <c r="N67" s="39">
        <f>MAX(N3:N65)</f>
        <v>21.39</v>
      </c>
    </row>
    <row r="68" spans="1:33" ht="30.75" thickBot="1" x14ac:dyDescent="0.3">
      <c r="A68" s="11" t="s">
        <v>47</v>
      </c>
      <c r="B68" s="9">
        <v>0.41156862745098038</v>
      </c>
      <c r="C68" s="9">
        <v>0.50254901960784315</v>
      </c>
      <c r="D68" s="9">
        <v>0.92153846153846186</v>
      </c>
      <c r="E68" s="9">
        <v>1.5186538461538461</v>
      </c>
      <c r="F68" s="9">
        <v>2.1349999999999993</v>
      </c>
      <c r="G68" s="9">
        <v>1.6809803921568631</v>
      </c>
      <c r="H68" s="9">
        <v>2.1655319148936178</v>
      </c>
      <c r="I68" s="9">
        <v>1.9773999999999998</v>
      </c>
      <c r="J68" s="9">
        <v>1.2988000000000002</v>
      </c>
      <c r="K68" s="9">
        <v>0.79901960784313741</v>
      </c>
      <c r="L68" s="9">
        <v>0.63640000000000019</v>
      </c>
      <c r="M68" s="9">
        <v>0.45212787234042545</v>
      </c>
      <c r="N68" s="39">
        <f>AVERAGE(N3:N65)</f>
        <v>14.786511860465117</v>
      </c>
    </row>
    <row r="69" spans="1:33" ht="30.75" thickBot="1" x14ac:dyDescent="0.3">
      <c r="A69" s="11" t="s">
        <v>42</v>
      </c>
      <c r="B69" s="9">
        <v>0.38578947368421046</v>
      </c>
      <c r="C69" s="9">
        <v>0.43842105263157888</v>
      </c>
      <c r="D69" s="9">
        <v>0.78684210526315801</v>
      </c>
      <c r="E69" s="9">
        <v>1.26</v>
      </c>
      <c r="F69" s="9">
        <v>2.0231578947368418</v>
      </c>
      <c r="G69" s="9">
        <v>1.7915789473684209</v>
      </c>
      <c r="H69" s="9">
        <v>2.2968421052631585</v>
      </c>
      <c r="I69" s="9">
        <v>1.95</v>
      </c>
      <c r="J69" s="9">
        <v>1.2089473684210528</v>
      </c>
      <c r="K69" s="9">
        <v>0.55684210526315803</v>
      </c>
      <c r="L69" s="9">
        <v>0.53368421052631576</v>
      </c>
      <c r="M69" s="9">
        <v>0.54526368421052618</v>
      </c>
      <c r="N69" s="39">
        <f>AVERAGE(N3:N21)</f>
        <v>13.777368947368425</v>
      </c>
    </row>
    <row r="70" spans="1:33" ht="30.75" thickBot="1" x14ac:dyDescent="0.3">
      <c r="A70" s="11" t="s">
        <v>46</v>
      </c>
      <c r="B70" s="9">
        <v>0.42687500000000012</v>
      </c>
      <c r="C70" s="9">
        <v>0.54062499999999991</v>
      </c>
      <c r="D70" s="9">
        <v>0.99909090909090925</v>
      </c>
      <c r="E70" s="9">
        <v>1.6675757575757575</v>
      </c>
      <c r="F70" s="9">
        <v>2.2035483870967738</v>
      </c>
      <c r="G70" s="9">
        <v>1.6153124999999999</v>
      </c>
      <c r="H70" s="9">
        <v>2.0764285714285715</v>
      </c>
      <c r="I70" s="9">
        <v>1.9941935483870967</v>
      </c>
      <c r="J70" s="9">
        <v>1.3538709677419354</v>
      </c>
      <c r="K70" s="9">
        <v>0.94281249999999983</v>
      </c>
      <c r="L70" s="9">
        <v>0.69935483870967752</v>
      </c>
      <c r="M70" s="9">
        <v>0.38892857142857151</v>
      </c>
      <c r="N70" s="39">
        <f>AVERAGE(N22:N65)</f>
        <v>15.585416666666669</v>
      </c>
    </row>
    <row r="71" spans="1:33" ht="30.75" thickBot="1" x14ac:dyDescent="0.3">
      <c r="A71" s="11" t="s">
        <v>43</v>
      </c>
      <c r="B71" s="9">
        <v>0.42</v>
      </c>
      <c r="C71" s="9">
        <v>0.84</v>
      </c>
      <c r="D71" s="9">
        <v>1.5899999999999999</v>
      </c>
      <c r="E71" s="9">
        <v>2.36</v>
      </c>
      <c r="F71" s="9">
        <v>1.5549999999999999</v>
      </c>
      <c r="G71" s="9">
        <v>0.82</v>
      </c>
      <c r="H71" s="9">
        <v>1.97</v>
      </c>
      <c r="I71" s="9">
        <v>2.69</v>
      </c>
      <c r="J71" s="9">
        <v>1.81</v>
      </c>
      <c r="K71" s="9">
        <v>0.22</v>
      </c>
      <c r="L71" s="9">
        <v>0.45</v>
      </c>
      <c r="M71" s="9">
        <v>0.32</v>
      </c>
      <c r="N71" s="39">
        <f>AVERAGE(N53:N65)</f>
        <v>14.780000000000001</v>
      </c>
    </row>
    <row r="72" spans="1:33" ht="30.75" thickBot="1" x14ac:dyDescent="0.3">
      <c r="A72" s="11" t="s">
        <v>44</v>
      </c>
      <c r="B72" s="9">
        <v>0.33</v>
      </c>
      <c r="C72" s="9">
        <v>0.39</v>
      </c>
      <c r="D72" s="9">
        <v>0.71500000000000008</v>
      </c>
      <c r="E72" s="9">
        <v>1.2250000000000001</v>
      </c>
      <c r="F72" s="9">
        <v>2.0099999999999998</v>
      </c>
      <c r="G72" s="9">
        <v>1.6</v>
      </c>
      <c r="H72" s="9">
        <v>2.04</v>
      </c>
      <c r="I72" s="9">
        <v>1.77</v>
      </c>
      <c r="J72" s="9">
        <v>1.085</v>
      </c>
      <c r="K72" s="9">
        <v>0.56999999999999995</v>
      </c>
      <c r="L72" s="9">
        <v>0.5</v>
      </c>
      <c r="M72" s="9">
        <v>0.37</v>
      </c>
      <c r="N72" s="39">
        <f>MEDIAN(N3:N65)</f>
        <v>14.000000000000002</v>
      </c>
    </row>
    <row r="73" spans="1:33" ht="30.75" thickBot="1" x14ac:dyDescent="0.3">
      <c r="A73" s="12" t="s">
        <v>45</v>
      </c>
      <c r="B73" s="38">
        <v>0.42000000000000004</v>
      </c>
      <c r="C73" s="23">
        <v>0.84</v>
      </c>
      <c r="D73" s="7">
        <v>1.5899999999999999</v>
      </c>
      <c r="E73" s="23">
        <v>2.36</v>
      </c>
      <c r="F73" s="23">
        <v>1.5549999999999999</v>
      </c>
      <c r="G73" s="23">
        <v>0.82000000000000006</v>
      </c>
      <c r="H73" s="23">
        <v>1.97</v>
      </c>
      <c r="I73" s="23">
        <v>2.69</v>
      </c>
      <c r="J73" s="7">
        <v>1.81</v>
      </c>
      <c r="K73" s="23">
        <v>0.22</v>
      </c>
      <c r="L73" s="7">
        <v>0.45</v>
      </c>
      <c r="M73" s="23">
        <v>0.32</v>
      </c>
      <c r="N73" s="39">
        <f>MEDIAN(N53:N65)</f>
        <v>14.780000000000001</v>
      </c>
    </row>
    <row r="74" spans="1:33" x14ac:dyDescent="0.25">
      <c r="C74" s="35"/>
      <c r="E74" s="35"/>
      <c r="F74" s="35"/>
      <c r="G74" s="35"/>
      <c r="H74" s="35"/>
      <c r="I74" s="35"/>
      <c r="K74" s="35"/>
      <c r="M74" s="35"/>
    </row>
  </sheetData>
  <mergeCells count="2">
    <mergeCell ref="A1:A2"/>
    <mergeCell ref="B2:N2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4"/>
  <sheetViews>
    <sheetView zoomScaleNormal="100" workbookViewId="0">
      <selection activeCell="V28" sqref="V28"/>
    </sheetView>
  </sheetViews>
  <sheetFormatPr defaultRowHeight="15" x14ac:dyDescent="0.25"/>
  <cols>
    <col min="1" max="1" width="14.5703125" customWidth="1"/>
    <col min="2" max="2" width="9.140625" customWidth="1"/>
  </cols>
  <sheetData>
    <row r="1" spans="1:33" ht="15.75" thickBot="1" x14ac:dyDescent="0.3">
      <c r="A1" s="90" t="s">
        <v>4</v>
      </c>
      <c r="B1" s="16" t="s">
        <v>22</v>
      </c>
      <c r="C1" s="17" t="s">
        <v>23</v>
      </c>
      <c r="D1" s="16" t="s">
        <v>24</v>
      </c>
      <c r="E1" s="17" t="s">
        <v>25</v>
      </c>
      <c r="F1" s="16" t="s">
        <v>26</v>
      </c>
      <c r="G1" s="17" t="s">
        <v>27</v>
      </c>
      <c r="H1" s="16" t="s">
        <v>28</v>
      </c>
      <c r="I1" s="17" t="s">
        <v>29</v>
      </c>
      <c r="J1" s="16" t="s">
        <v>30</v>
      </c>
      <c r="K1" s="17" t="s">
        <v>31</v>
      </c>
      <c r="L1" s="16" t="s">
        <v>32</v>
      </c>
      <c r="M1" s="17" t="s">
        <v>33</v>
      </c>
      <c r="N1" s="18" t="s">
        <v>38</v>
      </c>
    </row>
    <row r="2" spans="1:33" ht="15.75" thickBot="1" x14ac:dyDescent="0.3">
      <c r="A2" s="91"/>
      <c r="B2" s="87" t="s">
        <v>41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9"/>
    </row>
    <row r="3" spans="1:33" ht="15.75" thickBot="1" x14ac:dyDescent="0.3">
      <c r="A3" s="13">
        <v>1950</v>
      </c>
      <c r="B3" s="14" t="s">
        <v>48</v>
      </c>
      <c r="C3" s="15" t="s">
        <v>48</v>
      </c>
      <c r="D3" s="15" t="s">
        <v>48</v>
      </c>
      <c r="E3" s="15" t="s">
        <v>48</v>
      </c>
      <c r="F3" s="15" t="s">
        <v>48</v>
      </c>
      <c r="G3" s="15" t="s">
        <v>48</v>
      </c>
      <c r="H3" s="15" t="s">
        <v>48</v>
      </c>
      <c r="I3" s="15" t="s">
        <v>48</v>
      </c>
      <c r="J3" s="15" t="s">
        <v>48</v>
      </c>
      <c r="K3" s="15" t="s">
        <v>48</v>
      </c>
      <c r="L3" s="15" t="s">
        <v>48</v>
      </c>
      <c r="M3" s="19" t="s">
        <v>48</v>
      </c>
      <c r="N3" s="21" t="s">
        <v>48</v>
      </c>
      <c r="AG3" s="21">
        <v>0</v>
      </c>
    </row>
    <row r="4" spans="1:33" ht="15" customHeight="1" thickBot="1" x14ac:dyDescent="0.3">
      <c r="A4" s="11">
        <v>1951</v>
      </c>
      <c r="B4" s="9" t="s">
        <v>48</v>
      </c>
      <c r="C4" s="6" t="s">
        <v>48</v>
      </c>
      <c r="D4" s="6" t="s">
        <v>48</v>
      </c>
      <c r="E4" s="6" t="s">
        <v>48</v>
      </c>
      <c r="F4" s="6" t="s">
        <v>48</v>
      </c>
      <c r="G4" s="6" t="s">
        <v>48</v>
      </c>
      <c r="H4" s="6" t="s">
        <v>48</v>
      </c>
      <c r="I4" s="6" t="s">
        <v>48</v>
      </c>
      <c r="J4" s="6" t="s">
        <v>48</v>
      </c>
      <c r="K4" s="6" t="s">
        <v>48</v>
      </c>
      <c r="L4" s="6" t="s">
        <v>48</v>
      </c>
      <c r="M4" s="20" t="s">
        <v>48</v>
      </c>
      <c r="N4" s="21" t="s">
        <v>48</v>
      </c>
      <c r="AG4" s="21"/>
    </row>
    <row r="5" spans="1:33" ht="15.75" thickBot="1" x14ac:dyDescent="0.3">
      <c r="A5" s="11">
        <v>1952</v>
      </c>
      <c r="B5" s="9" t="s">
        <v>48</v>
      </c>
      <c r="C5" s="6" t="s">
        <v>48</v>
      </c>
      <c r="D5" s="6" t="s">
        <v>48</v>
      </c>
      <c r="E5" s="6" t="s">
        <v>48</v>
      </c>
      <c r="F5" s="6" t="s">
        <v>48</v>
      </c>
      <c r="G5" s="6" t="s">
        <v>48</v>
      </c>
      <c r="H5" s="6" t="s">
        <v>48</v>
      </c>
      <c r="I5" s="6" t="s">
        <v>48</v>
      </c>
      <c r="J5" s="6" t="s">
        <v>48</v>
      </c>
      <c r="K5" s="6" t="s">
        <v>48</v>
      </c>
      <c r="L5" s="6" t="s">
        <v>48</v>
      </c>
      <c r="M5" s="20" t="s">
        <v>48</v>
      </c>
      <c r="N5" s="21" t="s">
        <v>48</v>
      </c>
      <c r="AG5" s="21"/>
    </row>
    <row r="6" spans="1:33" ht="15.75" thickBot="1" x14ac:dyDescent="0.3">
      <c r="A6" s="11">
        <v>1953</v>
      </c>
      <c r="B6" s="9" t="s">
        <v>48</v>
      </c>
      <c r="C6" s="6" t="s">
        <v>48</v>
      </c>
      <c r="D6" s="6" t="s">
        <v>48</v>
      </c>
      <c r="E6" s="6" t="s">
        <v>48</v>
      </c>
      <c r="F6" s="6" t="s">
        <v>48</v>
      </c>
      <c r="G6" s="6" t="s">
        <v>48</v>
      </c>
      <c r="H6" s="6" t="s">
        <v>48</v>
      </c>
      <c r="I6" s="6" t="s">
        <v>48</v>
      </c>
      <c r="J6" s="6" t="s">
        <v>48</v>
      </c>
      <c r="K6" s="6" t="s">
        <v>48</v>
      </c>
      <c r="L6" s="6" t="s">
        <v>48</v>
      </c>
      <c r="M6" s="20" t="s">
        <v>48</v>
      </c>
      <c r="N6" s="21" t="s">
        <v>48</v>
      </c>
      <c r="AG6" s="21"/>
    </row>
    <row r="7" spans="1:33" ht="15.75" thickBot="1" x14ac:dyDescent="0.3">
      <c r="A7" s="11">
        <v>1954</v>
      </c>
      <c r="B7" s="9" t="s">
        <v>48</v>
      </c>
      <c r="C7" s="6" t="s">
        <v>48</v>
      </c>
      <c r="D7" s="6" t="s">
        <v>48</v>
      </c>
      <c r="E7" s="6" t="s">
        <v>48</v>
      </c>
      <c r="F7" s="6" t="s">
        <v>48</v>
      </c>
      <c r="G7" s="6" t="s">
        <v>48</v>
      </c>
      <c r="H7" s="6" t="s">
        <v>48</v>
      </c>
      <c r="I7" s="6" t="s">
        <v>48</v>
      </c>
      <c r="J7" s="6" t="s">
        <v>48</v>
      </c>
      <c r="K7" s="6" t="s">
        <v>48</v>
      </c>
      <c r="L7" s="6" t="s">
        <v>48</v>
      </c>
      <c r="M7" s="20" t="s">
        <v>48</v>
      </c>
      <c r="N7" s="21" t="s">
        <v>48</v>
      </c>
      <c r="AG7" s="21"/>
    </row>
    <row r="8" spans="1:33" ht="15.75" thickBot="1" x14ac:dyDescent="0.3">
      <c r="A8" s="11">
        <v>1955</v>
      </c>
      <c r="B8" s="9" t="s">
        <v>48</v>
      </c>
      <c r="C8" s="6" t="s">
        <v>48</v>
      </c>
      <c r="D8" s="6" t="s">
        <v>48</v>
      </c>
      <c r="E8" s="6" t="s">
        <v>48</v>
      </c>
      <c r="F8" s="6" t="s">
        <v>48</v>
      </c>
      <c r="G8" s="6" t="s">
        <v>48</v>
      </c>
      <c r="H8" s="6" t="s">
        <v>48</v>
      </c>
      <c r="I8" s="6" t="s">
        <v>48</v>
      </c>
      <c r="J8" s="6" t="s">
        <v>48</v>
      </c>
      <c r="K8" s="6" t="s">
        <v>48</v>
      </c>
      <c r="L8" s="6" t="s">
        <v>48</v>
      </c>
      <c r="M8" s="20" t="s">
        <v>48</v>
      </c>
      <c r="N8" s="21" t="s">
        <v>48</v>
      </c>
      <c r="AG8" s="21"/>
    </row>
    <row r="9" spans="1:33" ht="15.75" thickBot="1" x14ac:dyDescent="0.3">
      <c r="A9" s="11">
        <v>1956</v>
      </c>
      <c r="B9" s="9" t="s">
        <v>48</v>
      </c>
      <c r="C9" s="6" t="s">
        <v>48</v>
      </c>
      <c r="D9" s="6" t="s">
        <v>48</v>
      </c>
      <c r="E9" s="6" t="s">
        <v>48</v>
      </c>
      <c r="F9" s="6" t="s">
        <v>48</v>
      </c>
      <c r="G9" s="6" t="s">
        <v>48</v>
      </c>
      <c r="H9" s="6" t="s">
        <v>48</v>
      </c>
      <c r="I9" s="6" t="s">
        <v>48</v>
      </c>
      <c r="J9" s="6" t="s">
        <v>48</v>
      </c>
      <c r="K9" s="6" t="s">
        <v>48</v>
      </c>
      <c r="L9" s="6" t="s">
        <v>48</v>
      </c>
      <c r="M9" s="20" t="s">
        <v>48</v>
      </c>
      <c r="N9" s="21" t="s">
        <v>48</v>
      </c>
      <c r="AG9" s="21"/>
    </row>
    <row r="10" spans="1:33" ht="15.75" thickBot="1" x14ac:dyDescent="0.3">
      <c r="A10" s="11">
        <v>1957</v>
      </c>
      <c r="B10" s="9" t="s">
        <v>48</v>
      </c>
      <c r="C10" s="6" t="s">
        <v>48</v>
      </c>
      <c r="D10" s="6" t="s">
        <v>48</v>
      </c>
      <c r="E10" s="6" t="s">
        <v>48</v>
      </c>
      <c r="F10" s="6" t="s">
        <v>48</v>
      </c>
      <c r="G10" s="6" t="s">
        <v>48</v>
      </c>
      <c r="H10" s="6" t="s">
        <v>48</v>
      </c>
      <c r="I10" s="6" t="s">
        <v>48</v>
      </c>
      <c r="J10" s="6" t="s">
        <v>48</v>
      </c>
      <c r="K10" s="6" t="s">
        <v>48</v>
      </c>
      <c r="L10" s="6" t="s">
        <v>48</v>
      </c>
      <c r="M10" s="20" t="s">
        <v>48</v>
      </c>
      <c r="N10" s="21" t="s">
        <v>48</v>
      </c>
      <c r="AG10" s="21"/>
    </row>
    <row r="11" spans="1:33" ht="15.75" thickBot="1" x14ac:dyDescent="0.3">
      <c r="A11" s="11">
        <v>1958</v>
      </c>
      <c r="B11" s="9" t="s">
        <v>48</v>
      </c>
      <c r="C11" s="6" t="s">
        <v>48</v>
      </c>
      <c r="D11" s="6" t="s">
        <v>48</v>
      </c>
      <c r="E11" s="6" t="s">
        <v>48</v>
      </c>
      <c r="F11" s="6" t="s">
        <v>48</v>
      </c>
      <c r="G11" s="6" t="s">
        <v>48</v>
      </c>
      <c r="H11" s="6" t="s">
        <v>48</v>
      </c>
      <c r="I11" s="6" t="s">
        <v>48</v>
      </c>
      <c r="J11" s="6" t="s">
        <v>48</v>
      </c>
      <c r="K11" s="6" t="s">
        <v>48</v>
      </c>
      <c r="L11" s="6" t="s">
        <v>48</v>
      </c>
      <c r="M11" s="20" t="s">
        <v>48</v>
      </c>
      <c r="N11" s="21" t="s">
        <v>48</v>
      </c>
      <c r="AG11" s="21"/>
    </row>
    <row r="12" spans="1:33" ht="15.75" thickBot="1" x14ac:dyDescent="0.3">
      <c r="A12" s="11">
        <v>1959</v>
      </c>
      <c r="B12" s="9" t="s">
        <v>48</v>
      </c>
      <c r="C12" s="6" t="s">
        <v>48</v>
      </c>
      <c r="D12" s="6" t="s">
        <v>48</v>
      </c>
      <c r="E12" s="6" t="s">
        <v>48</v>
      </c>
      <c r="F12" s="6" t="s">
        <v>48</v>
      </c>
      <c r="G12" s="6" t="s">
        <v>48</v>
      </c>
      <c r="H12" s="6" t="s">
        <v>48</v>
      </c>
      <c r="I12" s="6" t="s">
        <v>48</v>
      </c>
      <c r="J12" s="6" t="s">
        <v>48</v>
      </c>
      <c r="K12" s="6" t="s">
        <v>48</v>
      </c>
      <c r="L12" s="6" t="s">
        <v>48</v>
      </c>
      <c r="M12" s="20" t="s">
        <v>48</v>
      </c>
      <c r="N12" s="21" t="s">
        <v>48</v>
      </c>
      <c r="AG12" s="21"/>
    </row>
    <row r="13" spans="1:33" ht="15.75" thickBot="1" x14ac:dyDescent="0.3">
      <c r="A13" s="11">
        <v>1960</v>
      </c>
      <c r="B13" s="9" t="s">
        <v>48</v>
      </c>
      <c r="C13" s="6" t="s">
        <v>48</v>
      </c>
      <c r="D13" s="6" t="s">
        <v>48</v>
      </c>
      <c r="E13" s="6" t="s">
        <v>48</v>
      </c>
      <c r="F13" s="6" t="s">
        <v>48</v>
      </c>
      <c r="G13" s="6" t="s">
        <v>48</v>
      </c>
      <c r="H13" s="6" t="s">
        <v>48</v>
      </c>
      <c r="I13" s="6" t="s">
        <v>48</v>
      </c>
      <c r="J13" s="6" t="s">
        <v>48</v>
      </c>
      <c r="K13" s="6" t="s">
        <v>48</v>
      </c>
      <c r="L13" s="6" t="s">
        <v>48</v>
      </c>
      <c r="M13" s="20" t="s">
        <v>48</v>
      </c>
      <c r="N13" s="21" t="s">
        <v>48</v>
      </c>
      <c r="AG13" s="21"/>
    </row>
    <row r="14" spans="1:33" ht="15.75" thickBot="1" x14ac:dyDescent="0.3">
      <c r="A14" s="11">
        <v>1961</v>
      </c>
      <c r="B14" s="9" t="s">
        <v>48</v>
      </c>
      <c r="C14" s="6" t="s">
        <v>48</v>
      </c>
      <c r="D14" s="6" t="s">
        <v>48</v>
      </c>
      <c r="E14" s="6" t="s">
        <v>48</v>
      </c>
      <c r="F14" s="6" t="s">
        <v>48</v>
      </c>
      <c r="G14" s="6" t="s">
        <v>48</v>
      </c>
      <c r="H14" s="6" t="s">
        <v>48</v>
      </c>
      <c r="I14" s="6" t="s">
        <v>48</v>
      </c>
      <c r="J14" s="6" t="s">
        <v>48</v>
      </c>
      <c r="K14" s="6" t="s">
        <v>48</v>
      </c>
      <c r="L14" s="6" t="s">
        <v>48</v>
      </c>
      <c r="M14" s="20" t="s">
        <v>48</v>
      </c>
      <c r="N14" s="21" t="s">
        <v>48</v>
      </c>
      <c r="AG14" s="21"/>
    </row>
    <row r="15" spans="1:33" ht="15.75" thickBot="1" x14ac:dyDescent="0.3">
      <c r="A15" s="11">
        <v>1962</v>
      </c>
      <c r="B15" s="9" t="s">
        <v>48</v>
      </c>
      <c r="C15" s="6" t="s">
        <v>48</v>
      </c>
      <c r="D15" s="6" t="s">
        <v>48</v>
      </c>
      <c r="E15" s="6" t="s">
        <v>48</v>
      </c>
      <c r="F15" s="6" t="s">
        <v>48</v>
      </c>
      <c r="G15" s="6" t="s">
        <v>48</v>
      </c>
      <c r="H15" s="6" t="s">
        <v>48</v>
      </c>
      <c r="I15" s="6" t="s">
        <v>48</v>
      </c>
      <c r="J15" s="6" t="s">
        <v>48</v>
      </c>
      <c r="K15" s="6" t="s">
        <v>48</v>
      </c>
      <c r="L15" s="6" t="s">
        <v>48</v>
      </c>
      <c r="M15" s="20" t="s">
        <v>48</v>
      </c>
      <c r="N15" s="21" t="s">
        <v>48</v>
      </c>
      <c r="AG15" s="21"/>
    </row>
    <row r="16" spans="1:33" ht="15.75" thickBot="1" x14ac:dyDescent="0.3">
      <c r="A16" s="11">
        <v>1963</v>
      </c>
      <c r="B16" s="9" t="s">
        <v>48</v>
      </c>
      <c r="C16" s="6" t="s">
        <v>48</v>
      </c>
      <c r="D16" s="6" t="s">
        <v>48</v>
      </c>
      <c r="E16" s="6" t="s">
        <v>48</v>
      </c>
      <c r="F16" s="6" t="s">
        <v>48</v>
      </c>
      <c r="G16" s="6" t="s">
        <v>48</v>
      </c>
      <c r="H16" s="6" t="s">
        <v>48</v>
      </c>
      <c r="I16" s="6" t="s">
        <v>48</v>
      </c>
      <c r="J16" s="6" t="s">
        <v>48</v>
      </c>
      <c r="K16" s="6" t="s">
        <v>48</v>
      </c>
      <c r="L16" s="6" t="s">
        <v>48</v>
      </c>
      <c r="M16" s="20" t="s">
        <v>48</v>
      </c>
      <c r="N16" s="21" t="s">
        <v>48</v>
      </c>
      <c r="AG16" s="21"/>
    </row>
    <row r="17" spans="1:33" ht="15.75" thickBot="1" x14ac:dyDescent="0.3">
      <c r="A17" s="11">
        <v>1964</v>
      </c>
      <c r="B17" s="9" t="s">
        <v>48</v>
      </c>
      <c r="C17" s="6" t="s">
        <v>48</v>
      </c>
      <c r="D17" s="6" t="s">
        <v>48</v>
      </c>
      <c r="E17" s="6" t="s">
        <v>48</v>
      </c>
      <c r="F17" s="6" t="s">
        <v>48</v>
      </c>
      <c r="G17" s="6" t="s">
        <v>48</v>
      </c>
      <c r="H17" s="6" t="s">
        <v>48</v>
      </c>
      <c r="I17" s="6" t="s">
        <v>48</v>
      </c>
      <c r="J17" s="6" t="s">
        <v>48</v>
      </c>
      <c r="K17" s="6" t="s">
        <v>48</v>
      </c>
      <c r="L17" s="6" t="s">
        <v>48</v>
      </c>
      <c r="M17" s="20" t="s">
        <v>48</v>
      </c>
      <c r="N17" s="21" t="s">
        <v>48</v>
      </c>
      <c r="AG17" s="21"/>
    </row>
    <row r="18" spans="1:33" ht="15.75" thickBot="1" x14ac:dyDescent="0.3">
      <c r="A18" s="11">
        <v>1965</v>
      </c>
      <c r="B18" s="9" t="s">
        <v>48</v>
      </c>
      <c r="C18" s="6" t="s">
        <v>48</v>
      </c>
      <c r="D18" s="6" t="s">
        <v>48</v>
      </c>
      <c r="E18" s="6" t="s">
        <v>48</v>
      </c>
      <c r="F18" s="6" t="s">
        <v>48</v>
      </c>
      <c r="G18" s="6" t="s">
        <v>48</v>
      </c>
      <c r="H18" s="6" t="s">
        <v>48</v>
      </c>
      <c r="I18" s="6" t="s">
        <v>48</v>
      </c>
      <c r="J18" s="6" t="s">
        <v>48</v>
      </c>
      <c r="K18" s="6" t="s">
        <v>48</v>
      </c>
      <c r="L18" s="6" t="s">
        <v>48</v>
      </c>
      <c r="M18" s="20" t="s">
        <v>48</v>
      </c>
      <c r="N18" s="21" t="s">
        <v>48</v>
      </c>
      <c r="AG18" s="21"/>
    </row>
    <row r="19" spans="1:33" ht="15.75" thickBot="1" x14ac:dyDescent="0.3">
      <c r="A19" s="11">
        <v>1966</v>
      </c>
      <c r="B19" s="9" t="s">
        <v>48</v>
      </c>
      <c r="C19" s="6" t="s">
        <v>48</v>
      </c>
      <c r="D19" s="6" t="s">
        <v>48</v>
      </c>
      <c r="E19" s="6" t="s">
        <v>48</v>
      </c>
      <c r="F19" s="6" t="s">
        <v>48</v>
      </c>
      <c r="G19" s="6" t="s">
        <v>48</v>
      </c>
      <c r="H19" s="6" t="s">
        <v>48</v>
      </c>
      <c r="I19" s="6" t="s">
        <v>48</v>
      </c>
      <c r="J19" s="6" t="s">
        <v>48</v>
      </c>
      <c r="K19" s="6" t="s">
        <v>48</v>
      </c>
      <c r="L19" s="6" t="s">
        <v>48</v>
      </c>
      <c r="M19" s="20" t="s">
        <v>48</v>
      </c>
      <c r="N19" s="21" t="s">
        <v>48</v>
      </c>
      <c r="AG19" s="21"/>
    </row>
    <row r="20" spans="1:33" ht="15.75" thickBot="1" x14ac:dyDescent="0.3">
      <c r="A20" s="11">
        <v>1967</v>
      </c>
      <c r="B20" s="9" t="s">
        <v>48</v>
      </c>
      <c r="C20" s="6" t="s">
        <v>48</v>
      </c>
      <c r="D20" s="6" t="s">
        <v>48</v>
      </c>
      <c r="E20" s="6" t="s">
        <v>48</v>
      </c>
      <c r="F20" s="6" t="s">
        <v>48</v>
      </c>
      <c r="G20" s="6" t="s">
        <v>48</v>
      </c>
      <c r="H20" s="6" t="s">
        <v>48</v>
      </c>
      <c r="I20" s="6" t="s">
        <v>48</v>
      </c>
      <c r="J20" s="6" t="s">
        <v>48</v>
      </c>
      <c r="K20" s="6" t="s">
        <v>48</v>
      </c>
      <c r="L20" s="6" t="s">
        <v>48</v>
      </c>
      <c r="M20" s="20" t="s">
        <v>48</v>
      </c>
      <c r="N20" s="21" t="s">
        <v>48</v>
      </c>
      <c r="AG20" s="21"/>
    </row>
    <row r="21" spans="1:33" ht="15.75" thickBot="1" x14ac:dyDescent="0.3">
      <c r="A21" s="11">
        <v>1968</v>
      </c>
      <c r="B21" s="9" t="s">
        <v>48</v>
      </c>
      <c r="C21" s="6" t="s">
        <v>48</v>
      </c>
      <c r="D21" s="6" t="s">
        <v>48</v>
      </c>
      <c r="E21" s="6" t="s">
        <v>48</v>
      </c>
      <c r="F21" s="6" t="s">
        <v>48</v>
      </c>
      <c r="G21" s="6" t="s">
        <v>48</v>
      </c>
      <c r="H21" s="6" t="s">
        <v>48</v>
      </c>
      <c r="I21" s="6" t="s">
        <v>48</v>
      </c>
      <c r="J21" s="6" t="s">
        <v>48</v>
      </c>
      <c r="K21" s="6" t="s">
        <v>48</v>
      </c>
      <c r="L21" s="6" t="s">
        <v>48</v>
      </c>
      <c r="M21" s="20" t="s">
        <v>48</v>
      </c>
      <c r="N21" s="21" t="s">
        <v>48</v>
      </c>
      <c r="AG21" s="21"/>
    </row>
    <row r="22" spans="1:33" ht="15.75" thickBot="1" x14ac:dyDescent="0.3">
      <c r="A22" s="11">
        <v>1969</v>
      </c>
      <c r="B22" s="9" t="s">
        <v>48</v>
      </c>
      <c r="C22" s="6" t="s">
        <v>48</v>
      </c>
      <c r="D22" s="6" t="s">
        <v>48</v>
      </c>
      <c r="E22" s="6" t="s">
        <v>48</v>
      </c>
      <c r="F22" s="6" t="s">
        <v>48</v>
      </c>
      <c r="G22" s="6" t="s">
        <v>48</v>
      </c>
      <c r="H22" s="6" t="s">
        <v>48</v>
      </c>
      <c r="I22" s="6" t="s">
        <v>48</v>
      </c>
      <c r="J22" s="6" t="s">
        <v>48</v>
      </c>
      <c r="K22" s="6" t="s">
        <v>48</v>
      </c>
      <c r="L22" s="6" t="s">
        <v>48</v>
      </c>
      <c r="M22" s="20" t="s">
        <v>48</v>
      </c>
      <c r="N22" s="21" t="s">
        <v>48</v>
      </c>
      <c r="AG22" s="21"/>
    </row>
    <row r="23" spans="1:33" ht="15.75" thickBot="1" x14ac:dyDescent="0.3">
      <c r="A23" s="11">
        <v>1970</v>
      </c>
      <c r="B23" s="9" t="s">
        <v>48</v>
      </c>
      <c r="C23" s="6" t="s">
        <v>48</v>
      </c>
      <c r="D23" s="6" t="s">
        <v>48</v>
      </c>
      <c r="E23" s="6" t="s">
        <v>48</v>
      </c>
      <c r="F23" s="6" t="s">
        <v>48</v>
      </c>
      <c r="G23" s="6" t="s">
        <v>48</v>
      </c>
      <c r="H23" s="6" t="s">
        <v>48</v>
      </c>
      <c r="I23" s="6" t="s">
        <v>48</v>
      </c>
      <c r="J23" s="6" t="s">
        <v>48</v>
      </c>
      <c r="K23" s="6" t="s">
        <v>48</v>
      </c>
      <c r="L23" s="6" t="s">
        <v>48</v>
      </c>
      <c r="M23" s="20" t="s">
        <v>48</v>
      </c>
      <c r="N23" s="21" t="s">
        <v>48</v>
      </c>
      <c r="AG23" s="21"/>
    </row>
    <row r="24" spans="1:33" ht="15.75" thickBot="1" x14ac:dyDescent="0.3">
      <c r="A24" s="11">
        <v>1971</v>
      </c>
      <c r="B24" s="9" t="s">
        <v>48</v>
      </c>
      <c r="C24" s="6" t="s">
        <v>48</v>
      </c>
      <c r="D24" s="6" t="s">
        <v>48</v>
      </c>
      <c r="E24" s="6" t="s">
        <v>48</v>
      </c>
      <c r="F24" s="6" t="s">
        <v>48</v>
      </c>
      <c r="G24" s="6" t="s">
        <v>48</v>
      </c>
      <c r="H24" s="6" t="s">
        <v>48</v>
      </c>
      <c r="I24" s="6" t="s">
        <v>48</v>
      </c>
      <c r="J24" s="6" t="s">
        <v>48</v>
      </c>
      <c r="K24" s="6" t="s">
        <v>48</v>
      </c>
      <c r="L24" s="6" t="s">
        <v>48</v>
      </c>
      <c r="M24" s="20" t="s">
        <v>48</v>
      </c>
      <c r="N24" s="21" t="s">
        <v>48</v>
      </c>
      <c r="AG24" s="21"/>
    </row>
    <row r="25" spans="1:33" ht="15.75" thickBot="1" x14ac:dyDescent="0.3">
      <c r="A25" s="11">
        <v>1972</v>
      </c>
      <c r="B25" s="9" t="s">
        <v>48</v>
      </c>
      <c r="C25" s="6" t="s">
        <v>48</v>
      </c>
      <c r="D25" s="6" t="s">
        <v>48</v>
      </c>
      <c r="E25" s="6" t="s">
        <v>48</v>
      </c>
      <c r="F25" s="6" t="s">
        <v>48</v>
      </c>
      <c r="G25" s="6" t="s">
        <v>48</v>
      </c>
      <c r="H25" s="6" t="s">
        <v>48</v>
      </c>
      <c r="I25" s="6" t="s">
        <v>48</v>
      </c>
      <c r="J25" s="6" t="s">
        <v>48</v>
      </c>
      <c r="K25" s="6" t="s">
        <v>48</v>
      </c>
      <c r="L25" s="6" t="s">
        <v>48</v>
      </c>
      <c r="M25" s="20" t="s">
        <v>48</v>
      </c>
      <c r="N25" s="21" t="s">
        <v>48</v>
      </c>
      <c r="AG25" s="21"/>
    </row>
    <row r="26" spans="1:33" ht="15.75" thickBot="1" x14ac:dyDescent="0.3">
      <c r="A26" s="11">
        <v>1973</v>
      </c>
      <c r="B26" s="9" t="s">
        <v>48</v>
      </c>
      <c r="C26" s="6" t="s">
        <v>48</v>
      </c>
      <c r="D26" s="6" t="s">
        <v>48</v>
      </c>
      <c r="E26" s="6" t="s">
        <v>48</v>
      </c>
      <c r="F26" s="6" t="s">
        <v>48</v>
      </c>
      <c r="G26" s="6" t="s">
        <v>48</v>
      </c>
      <c r="H26" s="6" t="s">
        <v>48</v>
      </c>
      <c r="I26" s="6" t="s">
        <v>48</v>
      </c>
      <c r="J26" s="6" t="s">
        <v>48</v>
      </c>
      <c r="K26" s="6" t="s">
        <v>48</v>
      </c>
      <c r="L26" s="6" t="s">
        <v>48</v>
      </c>
      <c r="M26" s="20" t="s">
        <v>48</v>
      </c>
      <c r="N26" s="21" t="s">
        <v>48</v>
      </c>
      <c r="AG26" s="21"/>
    </row>
    <row r="27" spans="1:33" ht="15.75" thickBot="1" x14ac:dyDescent="0.3">
      <c r="A27" s="11">
        <v>1974</v>
      </c>
      <c r="B27" s="9" t="s">
        <v>48</v>
      </c>
      <c r="C27" s="6" t="s">
        <v>48</v>
      </c>
      <c r="D27" s="6" t="s">
        <v>48</v>
      </c>
      <c r="E27" s="6" t="s">
        <v>48</v>
      </c>
      <c r="F27" s="6" t="s">
        <v>48</v>
      </c>
      <c r="G27" s="6" t="s">
        <v>48</v>
      </c>
      <c r="H27" s="6" t="s">
        <v>48</v>
      </c>
      <c r="I27" s="6" t="s">
        <v>48</v>
      </c>
      <c r="J27" s="6" t="s">
        <v>48</v>
      </c>
      <c r="K27" s="6" t="s">
        <v>48</v>
      </c>
      <c r="L27" s="6" t="s">
        <v>48</v>
      </c>
      <c r="M27" s="20" t="s">
        <v>48</v>
      </c>
      <c r="N27" s="21" t="s">
        <v>48</v>
      </c>
      <c r="AG27" s="21"/>
    </row>
    <row r="28" spans="1:33" ht="15.75" thickBot="1" x14ac:dyDescent="0.3">
      <c r="A28" s="11">
        <v>1975</v>
      </c>
      <c r="B28" s="9" t="s">
        <v>48</v>
      </c>
      <c r="C28" s="6" t="s">
        <v>48</v>
      </c>
      <c r="D28" s="6" t="s">
        <v>48</v>
      </c>
      <c r="E28" s="6" t="s">
        <v>48</v>
      </c>
      <c r="F28" s="6" t="s">
        <v>48</v>
      </c>
      <c r="G28" s="6" t="s">
        <v>48</v>
      </c>
      <c r="H28" s="6" t="s">
        <v>48</v>
      </c>
      <c r="I28" s="6" t="s">
        <v>48</v>
      </c>
      <c r="J28" s="6" t="s">
        <v>48</v>
      </c>
      <c r="K28" s="6" t="s">
        <v>48</v>
      </c>
      <c r="L28" s="6" t="s">
        <v>48</v>
      </c>
      <c r="M28" s="20" t="s">
        <v>48</v>
      </c>
      <c r="N28" s="21" t="s">
        <v>48</v>
      </c>
      <c r="AG28" s="21"/>
    </row>
    <row r="29" spans="1:33" ht="15.75" thickBot="1" x14ac:dyDescent="0.3">
      <c r="A29" s="11">
        <v>1976</v>
      </c>
      <c r="B29" s="9" t="s">
        <v>48</v>
      </c>
      <c r="C29" s="6" t="s">
        <v>48</v>
      </c>
      <c r="D29" s="6" t="s">
        <v>48</v>
      </c>
      <c r="E29" s="6" t="s">
        <v>48</v>
      </c>
      <c r="F29" s="6" t="s">
        <v>48</v>
      </c>
      <c r="G29" s="6" t="s">
        <v>48</v>
      </c>
      <c r="H29" s="6" t="s">
        <v>48</v>
      </c>
      <c r="I29" s="6" t="s">
        <v>48</v>
      </c>
      <c r="J29" s="6" t="s">
        <v>48</v>
      </c>
      <c r="K29" s="6" t="s">
        <v>48</v>
      </c>
      <c r="L29" s="6" t="s">
        <v>48</v>
      </c>
      <c r="M29" s="20" t="s">
        <v>48</v>
      </c>
      <c r="N29" s="21" t="s">
        <v>48</v>
      </c>
      <c r="AG29" s="21"/>
    </row>
    <row r="30" spans="1:33" ht="15.75" thickBot="1" x14ac:dyDescent="0.3">
      <c r="A30" s="11">
        <v>1977</v>
      </c>
      <c r="B30" s="9" t="s">
        <v>48</v>
      </c>
      <c r="C30" s="6" t="s">
        <v>48</v>
      </c>
      <c r="D30" s="6" t="s">
        <v>48</v>
      </c>
      <c r="E30" s="6" t="s">
        <v>48</v>
      </c>
      <c r="F30" s="6" t="s">
        <v>48</v>
      </c>
      <c r="G30" s="6" t="s">
        <v>48</v>
      </c>
      <c r="H30" s="6" t="s">
        <v>48</v>
      </c>
      <c r="I30" s="6" t="s">
        <v>48</v>
      </c>
      <c r="J30" s="6" t="s">
        <v>48</v>
      </c>
      <c r="K30" s="6" t="s">
        <v>48</v>
      </c>
      <c r="L30" s="6" t="s">
        <v>48</v>
      </c>
      <c r="M30" s="20" t="s">
        <v>48</v>
      </c>
      <c r="N30" s="21" t="s">
        <v>48</v>
      </c>
      <c r="AG30" s="21"/>
    </row>
    <row r="31" spans="1:33" ht="15.75" thickBot="1" x14ac:dyDescent="0.3">
      <c r="A31" s="11">
        <v>1978</v>
      </c>
      <c r="B31" s="9" t="s">
        <v>48</v>
      </c>
      <c r="C31" s="6" t="s">
        <v>48</v>
      </c>
      <c r="D31" s="6" t="s">
        <v>48</v>
      </c>
      <c r="E31" s="6" t="s">
        <v>48</v>
      </c>
      <c r="F31" s="6" t="s">
        <v>48</v>
      </c>
      <c r="G31" s="6" t="s">
        <v>48</v>
      </c>
      <c r="H31" s="6" t="s">
        <v>48</v>
      </c>
      <c r="I31" s="6" t="s">
        <v>48</v>
      </c>
      <c r="J31" s="6" t="s">
        <v>48</v>
      </c>
      <c r="K31" s="6" t="s">
        <v>48</v>
      </c>
      <c r="L31" s="6" t="s">
        <v>48</v>
      </c>
      <c r="M31" s="20" t="s">
        <v>48</v>
      </c>
      <c r="N31" s="21" t="s">
        <v>48</v>
      </c>
      <c r="AG31" s="21"/>
    </row>
    <row r="32" spans="1:33" ht="15.75" thickBot="1" x14ac:dyDescent="0.3">
      <c r="A32" s="11">
        <v>1979</v>
      </c>
      <c r="B32" s="9" t="s">
        <v>48</v>
      </c>
      <c r="C32" s="6" t="s">
        <v>48</v>
      </c>
      <c r="D32" s="6" t="s">
        <v>48</v>
      </c>
      <c r="E32" s="6" t="s">
        <v>48</v>
      </c>
      <c r="F32" s="6" t="s">
        <v>48</v>
      </c>
      <c r="G32" s="6" t="s">
        <v>48</v>
      </c>
      <c r="H32" s="6" t="s">
        <v>48</v>
      </c>
      <c r="I32" s="6" t="s">
        <v>48</v>
      </c>
      <c r="J32" s="6" t="s">
        <v>48</v>
      </c>
      <c r="K32" s="6" t="s">
        <v>48</v>
      </c>
      <c r="L32" s="6" t="s">
        <v>48</v>
      </c>
      <c r="M32" s="20" t="s">
        <v>48</v>
      </c>
      <c r="N32" s="21" t="s">
        <v>48</v>
      </c>
      <c r="AG32" s="21"/>
    </row>
    <row r="33" spans="1:33" ht="15.75" thickBot="1" x14ac:dyDescent="0.3">
      <c r="A33" s="11">
        <v>1980</v>
      </c>
      <c r="B33" s="9" t="s">
        <v>48</v>
      </c>
      <c r="C33" s="6" t="s">
        <v>48</v>
      </c>
      <c r="D33" s="6" t="s">
        <v>48</v>
      </c>
      <c r="E33" s="6" t="s">
        <v>48</v>
      </c>
      <c r="F33" s="6" t="s">
        <v>48</v>
      </c>
      <c r="G33" s="6" t="s">
        <v>48</v>
      </c>
      <c r="H33" s="6" t="s">
        <v>48</v>
      </c>
      <c r="I33" s="6" t="s">
        <v>48</v>
      </c>
      <c r="J33" s="6" t="s">
        <v>48</v>
      </c>
      <c r="K33" s="6" t="s">
        <v>48</v>
      </c>
      <c r="L33" s="6" t="s">
        <v>48</v>
      </c>
      <c r="M33" s="20" t="s">
        <v>48</v>
      </c>
      <c r="N33" s="21" t="s">
        <v>48</v>
      </c>
      <c r="AG33" s="21"/>
    </row>
    <row r="34" spans="1:33" ht="15.75" thickBot="1" x14ac:dyDescent="0.3">
      <c r="A34" s="11">
        <v>1981</v>
      </c>
      <c r="B34" s="9" t="s">
        <v>48</v>
      </c>
      <c r="C34" s="6" t="s">
        <v>48</v>
      </c>
      <c r="D34" s="6" t="s">
        <v>48</v>
      </c>
      <c r="E34" s="6" t="s">
        <v>48</v>
      </c>
      <c r="F34" s="6" t="s">
        <v>48</v>
      </c>
      <c r="G34" s="6" t="s">
        <v>48</v>
      </c>
      <c r="H34" s="6" t="s">
        <v>48</v>
      </c>
      <c r="I34" s="6" t="s">
        <v>48</v>
      </c>
      <c r="J34" s="6" t="s">
        <v>48</v>
      </c>
      <c r="K34" s="6" t="s">
        <v>48</v>
      </c>
      <c r="L34" s="6" t="s">
        <v>48</v>
      </c>
      <c r="M34" s="20" t="s">
        <v>48</v>
      </c>
      <c r="N34" s="21" t="s">
        <v>48</v>
      </c>
      <c r="AG34" s="21"/>
    </row>
    <row r="35" spans="1:33" ht="15.75" thickBot="1" x14ac:dyDescent="0.3">
      <c r="A35" s="11">
        <v>1982</v>
      </c>
      <c r="B35" s="9" t="s">
        <v>48</v>
      </c>
      <c r="C35" s="6" t="s">
        <v>48</v>
      </c>
      <c r="D35" s="6" t="s">
        <v>48</v>
      </c>
      <c r="E35" s="6" t="s">
        <v>48</v>
      </c>
      <c r="F35" s="6" t="s">
        <v>48</v>
      </c>
      <c r="G35" s="6" t="s">
        <v>48</v>
      </c>
      <c r="H35" s="6" t="s">
        <v>48</v>
      </c>
      <c r="I35" s="6" t="s">
        <v>48</v>
      </c>
      <c r="J35" s="6" t="s">
        <v>48</v>
      </c>
      <c r="K35" s="6" t="s">
        <v>48</v>
      </c>
      <c r="L35" s="6" t="s">
        <v>48</v>
      </c>
      <c r="M35" s="20" t="s">
        <v>48</v>
      </c>
      <c r="N35" s="21" t="s">
        <v>48</v>
      </c>
      <c r="AG35" s="21"/>
    </row>
    <row r="36" spans="1:33" ht="15.75" thickBot="1" x14ac:dyDescent="0.3">
      <c r="A36" s="11">
        <v>1983</v>
      </c>
      <c r="B36" s="9" t="s">
        <v>48</v>
      </c>
      <c r="C36" s="6" t="s">
        <v>48</v>
      </c>
      <c r="D36" s="6" t="s">
        <v>48</v>
      </c>
      <c r="E36" s="6" t="s">
        <v>48</v>
      </c>
      <c r="F36" s="6" t="s">
        <v>48</v>
      </c>
      <c r="G36" s="6" t="s">
        <v>48</v>
      </c>
      <c r="H36" s="6" t="s">
        <v>48</v>
      </c>
      <c r="I36" s="6" t="s">
        <v>48</v>
      </c>
      <c r="J36" s="6" t="s">
        <v>48</v>
      </c>
      <c r="K36" s="6" t="s">
        <v>48</v>
      </c>
      <c r="L36" s="6" t="s">
        <v>48</v>
      </c>
      <c r="M36" s="20" t="s">
        <v>48</v>
      </c>
      <c r="N36" s="21" t="s">
        <v>48</v>
      </c>
      <c r="AG36" s="21"/>
    </row>
    <row r="37" spans="1:33" ht="15.75" thickBot="1" x14ac:dyDescent="0.3">
      <c r="A37" s="11">
        <v>1984</v>
      </c>
      <c r="B37" s="9" t="s">
        <v>48</v>
      </c>
      <c r="C37" s="6" t="s">
        <v>48</v>
      </c>
      <c r="D37" s="6" t="s">
        <v>48</v>
      </c>
      <c r="E37" s="6" t="s">
        <v>48</v>
      </c>
      <c r="F37" s="6" t="s">
        <v>48</v>
      </c>
      <c r="G37" s="6" t="s">
        <v>48</v>
      </c>
      <c r="H37" s="6" t="s">
        <v>48</v>
      </c>
      <c r="I37" s="6" t="s">
        <v>48</v>
      </c>
      <c r="J37" s="6" t="s">
        <v>48</v>
      </c>
      <c r="K37" s="6" t="s">
        <v>48</v>
      </c>
      <c r="L37" s="6" t="s">
        <v>48</v>
      </c>
      <c r="M37" s="20" t="s">
        <v>48</v>
      </c>
      <c r="N37" s="21" t="s">
        <v>48</v>
      </c>
      <c r="AG37" s="21"/>
    </row>
    <row r="38" spans="1:33" ht="15.75" thickBot="1" x14ac:dyDescent="0.3">
      <c r="A38" s="11">
        <v>1985</v>
      </c>
      <c r="B38" s="9" t="s">
        <v>48</v>
      </c>
      <c r="C38" s="6" t="s">
        <v>48</v>
      </c>
      <c r="D38" s="6" t="s">
        <v>48</v>
      </c>
      <c r="E38" s="6" t="s">
        <v>48</v>
      </c>
      <c r="F38" s="6" t="s">
        <v>48</v>
      </c>
      <c r="G38" s="6" t="s">
        <v>48</v>
      </c>
      <c r="H38" s="6" t="s">
        <v>48</v>
      </c>
      <c r="I38" s="6" t="s">
        <v>48</v>
      </c>
      <c r="J38" s="6" t="s">
        <v>48</v>
      </c>
      <c r="K38" s="6" t="s">
        <v>48</v>
      </c>
      <c r="L38" s="6" t="s">
        <v>48</v>
      </c>
      <c r="M38" s="20" t="s">
        <v>48</v>
      </c>
      <c r="N38" s="21" t="s">
        <v>48</v>
      </c>
      <c r="AG38" s="21"/>
    </row>
    <row r="39" spans="1:33" ht="15.75" thickBot="1" x14ac:dyDescent="0.3">
      <c r="A39" s="11">
        <v>1986</v>
      </c>
      <c r="B39" s="9" t="s">
        <v>48</v>
      </c>
      <c r="C39" s="6" t="s">
        <v>48</v>
      </c>
      <c r="D39" s="6" t="s">
        <v>48</v>
      </c>
      <c r="E39" s="6" t="s">
        <v>48</v>
      </c>
      <c r="F39" s="6" t="s">
        <v>48</v>
      </c>
      <c r="G39" s="6" t="s">
        <v>48</v>
      </c>
      <c r="H39" s="6" t="s">
        <v>48</v>
      </c>
      <c r="I39" s="6" t="s">
        <v>48</v>
      </c>
      <c r="J39" s="6" t="s">
        <v>48</v>
      </c>
      <c r="K39" s="6" t="s">
        <v>48</v>
      </c>
      <c r="L39" s="6" t="s">
        <v>48</v>
      </c>
      <c r="M39" s="20" t="s">
        <v>48</v>
      </c>
      <c r="N39" s="21" t="s">
        <v>48</v>
      </c>
      <c r="AG39" s="21"/>
    </row>
    <row r="40" spans="1:33" ht="15.75" thickBot="1" x14ac:dyDescent="0.3">
      <c r="A40" s="11">
        <v>1987</v>
      </c>
      <c r="B40" s="9" t="s">
        <v>48</v>
      </c>
      <c r="C40" s="6" t="s">
        <v>48</v>
      </c>
      <c r="D40" s="6" t="s">
        <v>48</v>
      </c>
      <c r="E40" s="6" t="s">
        <v>48</v>
      </c>
      <c r="F40" s="6" t="s">
        <v>48</v>
      </c>
      <c r="G40" s="6" t="s">
        <v>48</v>
      </c>
      <c r="H40" s="6" t="s">
        <v>48</v>
      </c>
      <c r="I40" s="6" t="s">
        <v>48</v>
      </c>
      <c r="J40" s="6" t="s">
        <v>48</v>
      </c>
      <c r="K40" s="6" t="s">
        <v>48</v>
      </c>
      <c r="L40" s="6" t="s">
        <v>48</v>
      </c>
      <c r="M40" s="20" t="s">
        <v>48</v>
      </c>
      <c r="N40" s="21" t="s">
        <v>48</v>
      </c>
      <c r="AG40" s="21"/>
    </row>
    <row r="41" spans="1:33" ht="15.75" thickBot="1" x14ac:dyDescent="0.3">
      <c r="A41" s="11">
        <v>1988</v>
      </c>
      <c r="B41" s="9" t="s">
        <v>48</v>
      </c>
      <c r="C41" s="6" t="s">
        <v>48</v>
      </c>
      <c r="D41" s="6" t="s">
        <v>48</v>
      </c>
      <c r="E41" s="6" t="s">
        <v>48</v>
      </c>
      <c r="F41" s="6" t="s">
        <v>48</v>
      </c>
      <c r="G41" s="6" t="s">
        <v>48</v>
      </c>
      <c r="H41" s="6" t="s">
        <v>48</v>
      </c>
      <c r="I41" s="6" t="s">
        <v>48</v>
      </c>
      <c r="J41" s="6" t="s">
        <v>48</v>
      </c>
      <c r="K41" s="6" t="s">
        <v>48</v>
      </c>
      <c r="L41" s="6" t="s">
        <v>48</v>
      </c>
      <c r="M41" s="20" t="s">
        <v>48</v>
      </c>
      <c r="N41" s="21" t="s">
        <v>48</v>
      </c>
      <c r="AG41" s="21"/>
    </row>
    <row r="42" spans="1:33" ht="15.75" thickBot="1" x14ac:dyDescent="0.3">
      <c r="A42" s="11">
        <v>1989</v>
      </c>
      <c r="B42" s="9" t="s">
        <v>48</v>
      </c>
      <c r="C42" s="6" t="s">
        <v>48</v>
      </c>
      <c r="D42" s="6" t="s">
        <v>48</v>
      </c>
      <c r="E42" s="6" t="s">
        <v>48</v>
      </c>
      <c r="F42" s="6" t="s">
        <v>48</v>
      </c>
      <c r="G42" s="6" t="s">
        <v>48</v>
      </c>
      <c r="H42" s="6" t="s">
        <v>48</v>
      </c>
      <c r="I42" s="6" t="s">
        <v>48</v>
      </c>
      <c r="J42" s="6" t="s">
        <v>48</v>
      </c>
      <c r="K42" s="6" t="s">
        <v>48</v>
      </c>
      <c r="L42" s="6" t="s">
        <v>48</v>
      </c>
      <c r="M42" s="20" t="s">
        <v>48</v>
      </c>
      <c r="N42" s="21" t="s">
        <v>48</v>
      </c>
      <c r="AG42" s="21"/>
    </row>
    <row r="43" spans="1:33" ht="15.75" thickBot="1" x14ac:dyDescent="0.3">
      <c r="A43" s="11">
        <v>1990</v>
      </c>
      <c r="B43" s="9" t="s">
        <v>48</v>
      </c>
      <c r="C43" s="6" t="s">
        <v>48</v>
      </c>
      <c r="D43" s="6" t="s">
        <v>48</v>
      </c>
      <c r="E43" s="6" t="s">
        <v>48</v>
      </c>
      <c r="F43" s="6" t="s">
        <v>48</v>
      </c>
      <c r="G43" s="6" t="s">
        <v>48</v>
      </c>
      <c r="H43" s="6" t="s">
        <v>48</v>
      </c>
      <c r="I43" s="6" t="s">
        <v>48</v>
      </c>
      <c r="J43" s="6" t="s">
        <v>48</v>
      </c>
      <c r="K43" s="6" t="s">
        <v>48</v>
      </c>
      <c r="L43" s="6" t="s">
        <v>48</v>
      </c>
      <c r="M43" s="20" t="s">
        <v>48</v>
      </c>
      <c r="N43" s="21" t="s">
        <v>48</v>
      </c>
      <c r="AG43" s="21"/>
    </row>
    <row r="44" spans="1:33" ht="15.75" thickBot="1" x14ac:dyDescent="0.3">
      <c r="A44" s="11">
        <v>1991</v>
      </c>
      <c r="B44" s="9" t="s">
        <v>48</v>
      </c>
      <c r="C44" s="6" t="s">
        <v>48</v>
      </c>
      <c r="D44" s="6" t="s">
        <v>48</v>
      </c>
      <c r="E44" s="6" t="s">
        <v>48</v>
      </c>
      <c r="F44" s="6" t="s">
        <v>48</v>
      </c>
      <c r="G44" s="6" t="s">
        <v>48</v>
      </c>
      <c r="H44" s="6" t="s">
        <v>48</v>
      </c>
      <c r="I44" s="6" t="s">
        <v>48</v>
      </c>
      <c r="J44" s="6" t="s">
        <v>48</v>
      </c>
      <c r="K44" s="6" t="s">
        <v>48</v>
      </c>
      <c r="L44" s="6" t="s">
        <v>48</v>
      </c>
      <c r="M44" s="20" t="s">
        <v>48</v>
      </c>
      <c r="N44" s="21" t="s">
        <v>48</v>
      </c>
      <c r="AG44" s="21"/>
    </row>
    <row r="45" spans="1:33" ht="15.75" thickBot="1" x14ac:dyDescent="0.3">
      <c r="A45" s="11">
        <v>1992</v>
      </c>
      <c r="B45" s="9" t="s">
        <v>48</v>
      </c>
      <c r="C45" s="6" t="s">
        <v>48</v>
      </c>
      <c r="D45" s="6" t="s">
        <v>48</v>
      </c>
      <c r="E45" s="6" t="s">
        <v>48</v>
      </c>
      <c r="F45" s="6" t="s">
        <v>48</v>
      </c>
      <c r="G45" s="6" t="s">
        <v>48</v>
      </c>
      <c r="H45" s="6" t="s">
        <v>48</v>
      </c>
      <c r="I45" s="6" t="s">
        <v>48</v>
      </c>
      <c r="J45" s="6" t="s">
        <v>48</v>
      </c>
      <c r="K45" s="6" t="s">
        <v>48</v>
      </c>
      <c r="L45" s="6" t="s">
        <v>48</v>
      </c>
      <c r="M45" s="20" t="s">
        <v>48</v>
      </c>
      <c r="N45" s="21" t="s">
        <v>48</v>
      </c>
      <c r="AG45" s="21"/>
    </row>
    <row r="46" spans="1:33" ht="15.75" thickBot="1" x14ac:dyDescent="0.3">
      <c r="A46" s="11">
        <v>1993</v>
      </c>
      <c r="B46" s="9" t="s">
        <v>48</v>
      </c>
      <c r="C46" s="6" t="s">
        <v>48</v>
      </c>
      <c r="D46" s="6" t="s">
        <v>48</v>
      </c>
      <c r="E46" s="6" t="s">
        <v>48</v>
      </c>
      <c r="F46" s="6" t="s">
        <v>48</v>
      </c>
      <c r="G46" s="6" t="s">
        <v>48</v>
      </c>
      <c r="H46" s="6" t="s">
        <v>48</v>
      </c>
      <c r="I46" s="6" t="s">
        <v>48</v>
      </c>
      <c r="J46" s="6" t="s">
        <v>48</v>
      </c>
      <c r="K46" s="6" t="s">
        <v>48</v>
      </c>
      <c r="L46" s="6" t="s">
        <v>48</v>
      </c>
      <c r="M46" s="20" t="s">
        <v>48</v>
      </c>
      <c r="N46" s="21" t="s">
        <v>48</v>
      </c>
      <c r="AG46" s="21"/>
    </row>
    <row r="47" spans="1:33" ht="15.75" thickBot="1" x14ac:dyDescent="0.3">
      <c r="A47" s="11">
        <v>1994</v>
      </c>
      <c r="B47" s="9" t="s">
        <v>48</v>
      </c>
      <c r="C47" s="6" t="s">
        <v>48</v>
      </c>
      <c r="D47" s="6" t="s">
        <v>48</v>
      </c>
      <c r="E47" s="6" t="s">
        <v>48</v>
      </c>
      <c r="F47" s="6" t="s">
        <v>48</v>
      </c>
      <c r="G47" s="6" t="s">
        <v>48</v>
      </c>
      <c r="H47" s="6" t="s">
        <v>48</v>
      </c>
      <c r="I47" s="6" t="s">
        <v>48</v>
      </c>
      <c r="J47" s="6" t="s">
        <v>48</v>
      </c>
      <c r="K47" s="6" t="s">
        <v>48</v>
      </c>
      <c r="L47" s="6" t="s">
        <v>48</v>
      </c>
      <c r="M47" s="20" t="s">
        <v>48</v>
      </c>
      <c r="N47" s="21" t="s">
        <v>48</v>
      </c>
      <c r="AG47" s="21"/>
    </row>
    <row r="48" spans="1:33" ht="15.75" thickBot="1" x14ac:dyDescent="0.3">
      <c r="A48" s="11">
        <v>1995</v>
      </c>
      <c r="B48" s="9" t="s">
        <v>48</v>
      </c>
      <c r="C48" s="6" t="s">
        <v>48</v>
      </c>
      <c r="D48" s="6" t="s">
        <v>48</v>
      </c>
      <c r="E48" s="6" t="s">
        <v>48</v>
      </c>
      <c r="F48" s="6" t="s">
        <v>48</v>
      </c>
      <c r="G48" s="6" t="s">
        <v>48</v>
      </c>
      <c r="H48" s="6" t="s">
        <v>48</v>
      </c>
      <c r="I48" s="6" t="s">
        <v>48</v>
      </c>
      <c r="J48" s="6" t="s">
        <v>48</v>
      </c>
      <c r="K48" s="6" t="s">
        <v>48</v>
      </c>
      <c r="L48" s="6" t="s">
        <v>48</v>
      </c>
      <c r="M48" s="20" t="s">
        <v>48</v>
      </c>
      <c r="N48" s="21" t="s">
        <v>48</v>
      </c>
      <c r="AG48" s="21"/>
    </row>
    <row r="49" spans="1:33" ht="15.75" thickBot="1" x14ac:dyDescent="0.3">
      <c r="A49" s="11">
        <v>1996</v>
      </c>
      <c r="B49" s="9" t="s">
        <v>48</v>
      </c>
      <c r="C49" s="6" t="s">
        <v>48</v>
      </c>
      <c r="D49" s="6" t="s">
        <v>48</v>
      </c>
      <c r="E49" s="6" t="s">
        <v>48</v>
      </c>
      <c r="F49" s="6" t="s">
        <v>48</v>
      </c>
      <c r="G49" s="6" t="s">
        <v>48</v>
      </c>
      <c r="H49" s="6" t="s">
        <v>48</v>
      </c>
      <c r="I49" s="6" t="s">
        <v>48</v>
      </c>
      <c r="J49" s="6" t="s">
        <v>48</v>
      </c>
      <c r="K49" s="6" t="s">
        <v>48</v>
      </c>
      <c r="L49" s="6" t="s">
        <v>48</v>
      </c>
      <c r="M49" s="20" t="s">
        <v>48</v>
      </c>
      <c r="N49" s="21" t="s">
        <v>48</v>
      </c>
      <c r="AG49" s="21"/>
    </row>
    <row r="50" spans="1:33" ht="15.75" thickBot="1" x14ac:dyDescent="0.3">
      <c r="A50" s="11">
        <v>1997</v>
      </c>
      <c r="B50" s="9" t="s">
        <v>48</v>
      </c>
      <c r="C50" s="6" t="s">
        <v>48</v>
      </c>
      <c r="D50" s="6" t="s">
        <v>48</v>
      </c>
      <c r="E50" s="6" t="s">
        <v>48</v>
      </c>
      <c r="F50" s="6" t="s">
        <v>48</v>
      </c>
      <c r="G50" s="6" t="s">
        <v>48</v>
      </c>
      <c r="H50" s="6" t="s">
        <v>48</v>
      </c>
      <c r="I50" s="6" t="s">
        <v>48</v>
      </c>
      <c r="J50" s="6" t="s">
        <v>48</v>
      </c>
      <c r="K50" s="6" t="s">
        <v>48</v>
      </c>
      <c r="L50" s="6" t="s">
        <v>48</v>
      </c>
      <c r="M50" s="20" t="s">
        <v>48</v>
      </c>
      <c r="N50" s="21" t="s">
        <v>48</v>
      </c>
      <c r="AG50" s="21"/>
    </row>
    <row r="51" spans="1:33" ht="15.75" thickBot="1" x14ac:dyDescent="0.3">
      <c r="A51" s="11">
        <v>1998</v>
      </c>
      <c r="B51" s="9" t="s">
        <v>48</v>
      </c>
      <c r="C51" s="6" t="s">
        <v>48</v>
      </c>
      <c r="D51" s="6" t="s">
        <v>48</v>
      </c>
      <c r="E51" s="6" t="s">
        <v>48</v>
      </c>
      <c r="F51" s="6" t="s">
        <v>48</v>
      </c>
      <c r="G51" s="6" t="s">
        <v>48</v>
      </c>
      <c r="H51" s="6" t="s">
        <v>48</v>
      </c>
      <c r="I51" s="6" t="s">
        <v>48</v>
      </c>
      <c r="J51" s="6" t="s">
        <v>48</v>
      </c>
      <c r="K51" s="6" t="s">
        <v>48</v>
      </c>
      <c r="L51" s="6" t="s">
        <v>48</v>
      </c>
      <c r="M51" s="20" t="s">
        <v>48</v>
      </c>
      <c r="N51" s="21" t="s">
        <v>48</v>
      </c>
      <c r="AG51" s="21"/>
    </row>
    <row r="52" spans="1:33" ht="15.75" thickBot="1" x14ac:dyDescent="0.3">
      <c r="A52" s="11">
        <v>1999</v>
      </c>
      <c r="B52" s="9" t="s">
        <v>48</v>
      </c>
      <c r="C52" s="6" t="s">
        <v>48</v>
      </c>
      <c r="D52" s="6" t="s">
        <v>48</v>
      </c>
      <c r="E52" s="6" t="s">
        <v>48</v>
      </c>
      <c r="F52" s="6" t="s">
        <v>48</v>
      </c>
      <c r="G52" s="6" t="s">
        <v>48</v>
      </c>
      <c r="H52" s="6" t="s">
        <v>48</v>
      </c>
      <c r="I52" s="6" t="s">
        <v>48</v>
      </c>
      <c r="J52" s="6" t="s">
        <v>48</v>
      </c>
      <c r="K52" s="6" t="s">
        <v>48</v>
      </c>
      <c r="L52" s="6" t="s">
        <v>48</v>
      </c>
      <c r="M52" s="20" t="s">
        <v>48</v>
      </c>
      <c r="N52" s="21" t="s">
        <v>48</v>
      </c>
      <c r="AG52" s="21"/>
    </row>
    <row r="53" spans="1:33" ht="15.75" thickBot="1" x14ac:dyDescent="0.3">
      <c r="A53" s="11">
        <v>2000</v>
      </c>
      <c r="B53" s="9" t="s">
        <v>48</v>
      </c>
      <c r="C53" s="6" t="s">
        <v>48</v>
      </c>
      <c r="D53" s="6" t="s">
        <v>48</v>
      </c>
      <c r="E53" s="6" t="s">
        <v>48</v>
      </c>
      <c r="F53" s="6">
        <v>0.54</v>
      </c>
      <c r="G53" s="6">
        <v>1.19</v>
      </c>
      <c r="H53" s="6">
        <v>1.97</v>
      </c>
      <c r="I53" s="6" t="s">
        <v>48</v>
      </c>
      <c r="J53" s="6" t="s">
        <v>48</v>
      </c>
      <c r="K53" s="6" t="s">
        <v>48</v>
      </c>
      <c r="L53" s="6" t="s">
        <v>48</v>
      </c>
      <c r="M53" s="20" t="s">
        <v>48</v>
      </c>
      <c r="N53" s="21" t="s">
        <v>48</v>
      </c>
      <c r="AG53" s="21"/>
    </row>
    <row r="54" spans="1:33" ht="15.75" thickBot="1" x14ac:dyDescent="0.3">
      <c r="A54" s="11">
        <v>2001</v>
      </c>
      <c r="B54" s="9" t="s">
        <v>48</v>
      </c>
      <c r="C54" s="6" t="s">
        <v>48</v>
      </c>
      <c r="D54" s="6" t="s">
        <v>48</v>
      </c>
      <c r="E54" s="6" t="s">
        <v>48</v>
      </c>
      <c r="F54" s="6">
        <v>2.58</v>
      </c>
      <c r="G54" s="6">
        <v>0.45</v>
      </c>
      <c r="H54" s="6">
        <v>1.82</v>
      </c>
      <c r="I54" s="6">
        <v>1.91</v>
      </c>
      <c r="J54" s="6">
        <v>1.46</v>
      </c>
      <c r="K54" s="6">
        <v>0.11</v>
      </c>
      <c r="L54" s="6">
        <v>0.98</v>
      </c>
      <c r="M54" s="20">
        <v>0.45</v>
      </c>
      <c r="N54" s="21" t="s">
        <v>48</v>
      </c>
      <c r="AG54" s="21"/>
    </row>
    <row r="55" spans="1:33" ht="15.75" thickBot="1" x14ac:dyDescent="0.3">
      <c r="A55" s="11">
        <v>2002</v>
      </c>
      <c r="B55" s="9">
        <v>0.71</v>
      </c>
      <c r="C55" s="6">
        <v>0.39</v>
      </c>
      <c r="D55" s="6">
        <v>1.46</v>
      </c>
      <c r="E55" s="6">
        <v>0.61</v>
      </c>
      <c r="F55" s="6">
        <v>2.25</v>
      </c>
      <c r="G55" s="6">
        <v>1.03</v>
      </c>
      <c r="H55" s="6">
        <v>0.8</v>
      </c>
      <c r="I55" s="6">
        <v>1.1399999999999999</v>
      </c>
      <c r="J55" s="6">
        <v>1.1200000000000001</v>
      </c>
      <c r="K55" s="6">
        <v>1.0900000000000001</v>
      </c>
      <c r="L55" s="6">
        <v>1.0900000000000001</v>
      </c>
      <c r="M55" s="20">
        <v>0.02</v>
      </c>
      <c r="N55" s="21">
        <v>11.71</v>
      </c>
      <c r="AG55" s="21">
        <v>11.71</v>
      </c>
    </row>
    <row r="56" spans="1:33" ht="15.75" thickBot="1" x14ac:dyDescent="0.3">
      <c r="A56" s="11">
        <v>2003</v>
      </c>
      <c r="B56" s="9">
        <v>0.08</v>
      </c>
      <c r="C56" s="6">
        <v>1.32</v>
      </c>
      <c r="D56" s="6">
        <v>5.44</v>
      </c>
      <c r="E56" s="6">
        <v>0.8</v>
      </c>
      <c r="F56" s="6">
        <v>1.65</v>
      </c>
      <c r="G56" s="6">
        <v>1.25</v>
      </c>
      <c r="H56" s="6">
        <v>2.44</v>
      </c>
      <c r="I56" s="6">
        <v>2.31</v>
      </c>
      <c r="J56" s="6">
        <v>0.7</v>
      </c>
      <c r="K56" s="6">
        <v>0.28000000000000003</v>
      </c>
      <c r="L56" s="6">
        <v>0.97</v>
      </c>
      <c r="M56" s="20">
        <v>0.46</v>
      </c>
      <c r="N56" s="21">
        <v>17.7</v>
      </c>
      <c r="AG56" s="21">
        <v>17.7</v>
      </c>
    </row>
    <row r="57" spans="1:33" ht="15.75" thickBot="1" x14ac:dyDescent="0.3">
      <c r="A57" s="11">
        <v>2004</v>
      </c>
      <c r="B57" s="9">
        <v>0.82</v>
      </c>
      <c r="C57" s="6">
        <v>0.43</v>
      </c>
      <c r="D57" s="6">
        <v>0.59</v>
      </c>
      <c r="E57" s="6">
        <v>3.37</v>
      </c>
      <c r="F57" s="6">
        <v>2.16</v>
      </c>
      <c r="G57" s="6">
        <v>4.8499999999999996</v>
      </c>
      <c r="H57" s="6">
        <v>5.35</v>
      </c>
      <c r="I57" s="6">
        <v>2.74</v>
      </c>
      <c r="J57" s="6">
        <v>1.66</v>
      </c>
      <c r="K57" s="6">
        <v>0.76</v>
      </c>
      <c r="L57" s="6">
        <v>1.66</v>
      </c>
      <c r="M57" s="20">
        <v>0.13</v>
      </c>
      <c r="N57" s="21">
        <v>24.520000000000003</v>
      </c>
      <c r="AG57" s="21">
        <v>24.520000000000003</v>
      </c>
    </row>
    <row r="58" spans="1:33" ht="15.75" thickBot="1" x14ac:dyDescent="0.3">
      <c r="A58" s="11">
        <v>2005</v>
      </c>
      <c r="B58" s="9">
        <v>1.3</v>
      </c>
      <c r="C58" s="6">
        <v>0.56999999999999995</v>
      </c>
      <c r="D58" s="6">
        <v>1.1599999999999999</v>
      </c>
      <c r="E58" s="6">
        <v>2.29</v>
      </c>
      <c r="F58" s="6">
        <v>2.29</v>
      </c>
      <c r="G58" s="6">
        <v>2</v>
      </c>
      <c r="H58" s="6">
        <v>1.45</v>
      </c>
      <c r="I58" s="6">
        <v>2.44</v>
      </c>
      <c r="J58" s="6">
        <v>0.31</v>
      </c>
      <c r="K58" s="6">
        <v>1.45</v>
      </c>
      <c r="L58" s="6">
        <v>0.52</v>
      </c>
      <c r="M58" s="20">
        <v>0.27</v>
      </c>
      <c r="N58" s="21">
        <v>16.049999999999997</v>
      </c>
      <c r="AG58" s="21">
        <v>16.049999999999997</v>
      </c>
    </row>
    <row r="59" spans="1:33" ht="15.75" thickBot="1" x14ac:dyDescent="0.3">
      <c r="A59" s="11">
        <v>2006</v>
      </c>
      <c r="B59" s="9">
        <v>0.42</v>
      </c>
      <c r="C59" s="6">
        <v>0.73</v>
      </c>
      <c r="D59" s="6">
        <v>1.49</v>
      </c>
      <c r="E59" s="6">
        <v>0.79</v>
      </c>
      <c r="F59" s="6">
        <v>1.32</v>
      </c>
      <c r="G59" s="6">
        <v>0.49</v>
      </c>
      <c r="H59" s="6">
        <v>4.7300000000000004</v>
      </c>
      <c r="I59" s="6">
        <v>2.2200000000000002</v>
      </c>
      <c r="J59" s="6">
        <v>1.54</v>
      </c>
      <c r="K59" s="6">
        <v>2.12</v>
      </c>
      <c r="L59" s="6">
        <v>0.48</v>
      </c>
      <c r="M59" s="20">
        <v>2.57</v>
      </c>
      <c r="N59" s="21">
        <v>18.900000000000002</v>
      </c>
      <c r="AG59" s="21">
        <v>18.900000000000002</v>
      </c>
    </row>
    <row r="60" spans="1:33" ht="15.75" thickBot="1" x14ac:dyDescent="0.3">
      <c r="A60" s="11">
        <v>2007</v>
      </c>
      <c r="B60" s="9">
        <v>1.03</v>
      </c>
      <c r="C60" s="6">
        <v>0.41</v>
      </c>
      <c r="D60" s="6">
        <v>2.1</v>
      </c>
      <c r="E60" s="6">
        <v>1.48</v>
      </c>
      <c r="F60" s="6">
        <v>2.2799999999999998</v>
      </c>
      <c r="G60" s="6">
        <v>0.8</v>
      </c>
      <c r="H60" s="6">
        <v>2.65</v>
      </c>
      <c r="I60" s="6">
        <v>2.06</v>
      </c>
      <c r="J60" s="6">
        <v>1.79</v>
      </c>
      <c r="K60" s="6">
        <v>1.42</v>
      </c>
      <c r="L60" s="6">
        <v>0.34</v>
      </c>
      <c r="M60" s="20">
        <v>1.21</v>
      </c>
      <c r="N60" s="21">
        <v>17.570000000000004</v>
      </c>
      <c r="AG60" s="21">
        <v>17.570000000000004</v>
      </c>
    </row>
    <row r="61" spans="1:33" ht="15.75" thickBot="1" x14ac:dyDescent="0.3">
      <c r="A61" s="11">
        <v>2008</v>
      </c>
      <c r="B61" s="9">
        <v>0.37</v>
      </c>
      <c r="C61" s="6">
        <v>0.71</v>
      </c>
      <c r="D61" s="6">
        <v>1.56</v>
      </c>
      <c r="E61" s="6">
        <v>1.25</v>
      </c>
      <c r="F61" s="6">
        <v>1.66</v>
      </c>
      <c r="G61" s="6">
        <v>2.0299999999999998</v>
      </c>
      <c r="H61" s="6">
        <v>0.75</v>
      </c>
      <c r="I61" s="6">
        <v>3</v>
      </c>
      <c r="J61" s="6">
        <v>1.91</v>
      </c>
      <c r="K61" s="6">
        <v>0.57999999999999996</v>
      </c>
      <c r="L61" s="6">
        <v>0.1</v>
      </c>
      <c r="M61" s="20">
        <v>0.56999999999999995</v>
      </c>
      <c r="N61" s="21">
        <v>14.49</v>
      </c>
      <c r="AG61" s="21">
        <v>14.49</v>
      </c>
    </row>
    <row r="62" spans="1:33" ht="15.75" thickBot="1" x14ac:dyDescent="0.3">
      <c r="A62" s="11">
        <v>2009</v>
      </c>
      <c r="B62" s="9">
        <v>0.73</v>
      </c>
      <c r="C62" s="6">
        <v>0.28000000000000003</v>
      </c>
      <c r="D62" s="6">
        <v>0.94</v>
      </c>
      <c r="E62" s="6">
        <v>4.26</v>
      </c>
      <c r="F62" s="6">
        <v>1.79</v>
      </c>
      <c r="G62" s="6">
        <v>1.91</v>
      </c>
      <c r="H62" s="6">
        <v>1.71</v>
      </c>
      <c r="I62" s="6">
        <v>0.89</v>
      </c>
      <c r="J62" s="6">
        <v>0.73</v>
      </c>
      <c r="K62" s="6">
        <v>1.98</v>
      </c>
      <c r="L62" s="6">
        <v>0.72</v>
      </c>
      <c r="M62" s="20">
        <v>1.28</v>
      </c>
      <c r="N62" s="21">
        <v>17.220000000000002</v>
      </c>
      <c r="AG62" s="21">
        <v>17.220000000000002</v>
      </c>
    </row>
    <row r="63" spans="1:33" ht="15.75" thickBot="1" x14ac:dyDescent="0.3">
      <c r="A63" s="11">
        <v>2010</v>
      </c>
      <c r="B63" s="9">
        <v>0.27</v>
      </c>
      <c r="C63" s="6">
        <v>1.06</v>
      </c>
      <c r="D63" s="6">
        <v>1.89</v>
      </c>
      <c r="E63" s="6">
        <v>3.68</v>
      </c>
      <c r="F63" s="6">
        <v>2.65</v>
      </c>
      <c r="G63" s="6">
        <v>2.4300000000000002</v>
      </c>
      <c r="H63" s="6">
        <v>1.83</v>
      </c>
      <c r="I63" s="6">
        <v>1.1000000000000001</v>
      </c>
      <c r="J63" s="6">
        <v>0.48</v>
      </c>
      <c r="K63" s="6">
        <v>1.33</v>
      </c>
      <c r="L63" s="6">
        <v>0.47</v>
      </c>
      <c r="M63" s="20">
        <v>0.99</v>
      </c>
      <c r="N63" s="21">
        <v>18.179999999999996</v>
      </c>
      <c r="AG63" s="21">
        <v>18.179999999999996</v>
      </c>
    </row>
    <row r="64" spans="1:33" ht="15.75" thickBot="1" x14ac:dyDescent="0.3">
      <c r="A64" s="11">
        <v>2011</v>
      </c>
      <c r="B64" s="9">
        <v>0.33</v>
      </c>
      <c r="C64" s="6">
        <v>1.64</v>
      </c>
      <c r="D64" s="6">
        <v>0.78</v>
      </c>
      <c r="E64" s="6">
        <v>3.18</v>
      </c>
      <c r="F64" s="6">
        <v>3.69</v>
      </c>
      <c r="G64" s="6">
        <v>1.37</v>
      </c>
      <c r="H64" s="6">
        <v>1.96</v>
      </c>
      <c r="I64" s="6">
        <v>0.47</v>
      </c>
      <c r="J64" s="6">
        <v>1.1399999999999999</v>
      </c>
      <c r="K64" s="6">
        <v>1.79</v>
      </c>
      <c r="L64" s="6">
        <v>1.03</v>
      </c>
      <c r="M64" s="20">
        <v>1.04</v>
      </c>
      <c r="N64" s="21">
        <v>18.420000000000002</v>
      </c>
      <c r="AG64" s="21">
        <v>18.420000000000002</v>
      </c>
    </row>
    <row r="65" spans="1:33" ht="15.75" thickBot="1" x14ac:dyDescent="0.3">
      <c r="A65" s="22">
        <v>2012</v>
      </c>
      <c r="B65" s="23">
        <v>0.28000000000000003</v>
      </c>
      <c r="C65" s="24">
        <v>1</v>
      </c>
      <c r="D65" s="24">
        <v>0.08</v>
      </c>
      <c r="E65" s="24">
        <v>0.75</v>
      </c>
      <c r="F65" s="24">
        <v>1.52</v>
      </c>
      <c r="G65" s="24">
        <v>0.56999999999999995</v>
      </c>
      <c r="H65" s="24">
        <v>5.51</v>
      </c>
      <c r="I65" s="24">
        <v>0.88</v>
      </c>
      <c r="J65" s="24">
        <v>1.38</v>
      </c>
      <c r="K65" s="24">
        <v>0.75</v>
      </c>
      <c r="L65" s="24">
        <v>0.01</v>
      </c>
      <c r="M65" s="25">
        <v>0.8</v>
      </c>
      <c r="N65" s="21">
        <v>13.530000000000003</v>
      </c>
      <c r="AG65" s="21">
        <v>13.530000000000003</v>
      </c>
    </row>
    <row r="66" spans="1:33" ht="15.75" thickBot="1" x14ac:dyDescent="0.3">
      <c r="A66" s="26" t="s">
        <v>39</v>
      </c>
      <c r="B66" s="27">
        <v>0.08</v>
      </c>
      <c r="C66" s="28">
        <v>0.28000000000000003</v>
      </c>
      <c r="D66" s="28">
        <v>0.08</v>
      </c>
      <c r="E66" s="28">
        <v>0.61</v>
      </c>
      <c r="F66" s="28">
        <v>0.54</v>
      </c>
      <c r="G66" s="28">
        <v>0.45</v>
      </c>
      <c r="H66" s="28">
        <v>0.75</v>
      </c>
      <c r="I66" s="28">
        <v>0.47</v>
      </c>
      <c r="J66" s="28">
        <v>0.31</v>
      </c>
      <c r="K66" s="28">
        <v>0.11</v>
      </c>
      <c r="L66" s="28">
        <v>0.01</v>
      </c>
      <c r="M66" s="29">
        <v>0.02</v>
      </c>
      <c r="N66" s="39">
        <f>MIN(N3:N65)</f>
        <v>11.71</v>
      </c>
    </row>
    <row r="67" spans="1:33" ht="15.75" thickBot="1" x14ac:dyDescent="0.3">
      <c r="A67" s="11" t="s">
        <v>40</v>
      </c>
      <c r="B67" s="9">
        <v>1.3</v>
      </c>
      <c r="C67" s="6">
        <v>1.64</v>
      </c>
      <c r="D67" s="6">
        <v>5.44</v>
      </c>
      <c r="E67" s="6">
        <v>4.26</v>
      </c>
      <c r="F67" s="6">
        <v>3.69</v>
      </c>
      <c r="G67" s="6">
        <v>4.8499999999999996</v>
      </c>
      <c r="H67" s="6">
        <v>5.51</v>
      </c>
      <c r="I67" s="6">
        <v>3</v>
      </c>
      <c r="J67" s="6">
        <v>1.91</v>
      </c>
      <c r="K67" s="6">
        <v>2.12</v>
      </c>
      <c r="L67" s="6">
        <v>1.66</v>
      </c>
      <c r="M67" s="20">
        <v>2.57</v>
      </c>
      <c r="N67" s="39">
        <f>MAX(N3:N65)</f>
        <v>24.520000000000003</v>
      </c>
    </row>
    <row r="68" spans="1:33" ht="30.75" thickBot="1" x14ac:dyDescent="0.3">
      <c r="A68" s="11" t="s">
        <v>47</v>
      </c>
      <c r="B68" s="9">
        <v>0.57636363636363641</v>
      </c>
      <c r="C68" s="9">
        <v>0.77636363636363626</v>
      </c>
      <c r="D68" s="9">
        <v>1.5899999999999999</v>
      </c>
      <c r="E68" s="9">
        <v>2.041818181818182</v>
      </c>
      <c r="F68" s="9">
        <v>2.0292307692307689</v>
      </c>
      <c r="G68" s="9">
        <v>1.5669230769230771</v>
      </c>
      <c r="H68" s="9">
        <v>2.5361538461538462</v>
      </c>
      <c r="I68" s="9">
        <v>1.7633333333333334</v>
      </c>
      <c r="J68" s="9">
        <v>1.1850000000000003</v>
      </c>
      <c r="K68" s="9">
        <v>1.1383333333333334</v>
      </c>
      <c r="L68" s="9">
        <v>0.6974999999999999</v>
      </c>
      <c r="M68" s="9">
        <v>0.81583333333333341</v>
      </c>
      <c r="N68" s="39">
        <f>AVERAGE(N3:N65)</f>
        <v>17.117272727272731</v>
      </c>
    </row>
    <row r="69" spans="1:33" ht="30.75" thickBot="1" x14ac:dyDescent="0.3">
      <c r="A69" s="11" t="s">
        <v>42</v>
      </c>
      <c r="B69" s="9" t="s">
        <v>48</v>
      </c>
      <c r="C69" s="9" t="s">
        <v>48</v>
      </c>
      <c r="D69" s="9" t="s">
        <v>48</v>
      </c>
      <c r="E69" s="9" t="s">
        <v>48</v>
      </c>
      <c r="F69" s="9" t="s">
        <v>48</v>
      </c>
      <c r="G69" s="9" t="s">
        <v>48</v>
      </c>
      <c r="H69" s="9" t="s">
        <v>48</v>
      </c>
      <c r="I69" s="9" t="s">
        <v>48</v>
      </c>
      <c r="J69" s="9" t="s">
        <v>48</v>
      </c>
      <c r="K69" s="9" t="s">
        <v>48</v>
      </c>
      <c r="L69" s="9" t="s">
        <v>48</v>
      </c>
      <c r="M69" s="9" t="s">
        <v>48</v>
      </c>
      <c r="N69" s="39" t="s">
        <v>48</v>
      </c>
    </row>
    <row r="70" spans="1:33" ht="30.75" thickBot="1" x14ac:dyDescent="0.3">
      <c r="A70" s="11" t="s">
        <v>46</v>
      </c>
      <c r="B70" s="9">
        <v>0.57636363636363641</v>
      </c>
      <c r="C70" s="9">
        <v>0.77636363636363626</v>
      </c>
      <c r="D70" s="9">
        <v>1.5899999999999999</v>
      </c>
      <c r="E70" s="9">
        <v>2.041818181818182</v>
      </c>
      <c r="F70" s="9">
        <v>2.0292307692307689</v>
      </c>
      <c r="G70" s="9">
        <v>1.5669230769230771</v>
      </c>
      <c r="H70" s="9">
        <v>2.5361538461538462</v>
      </c>
      <c r="I70" s="9">
        <v>1.7633333333333334</v>
      </c>
      <c r="J70" s="9">
        <v>1.1850000000000003</v>
      </c>
      <c r="K70" s="9">
        <v>1.1383333333333334</v>
      </c>
      <c r="L70" s="9">
        <v>0.6974999999999999</v>
      </c>
      <c r="M70" s="9">
        <v>0.81583333333333341</v>
      </c>
      <c r="N70" s="39">
        <f>AVERAGE(N22:N65)</f>
        <v>17.117272727272731</v>
      </c>
    </row>
    <row r="71" spans="1:33" ht="30.75" thickBot="1" x14ac:dyDescent="0.3">
      <c r="A71" s="11" t="s">
        <v>43</v>
      </c>
      <c r="B71" s="9">
        <v>0.57636363636363641</v>
      </c>
      <c r="C71" s="9">
        <v>0.77636363636363626</v>
      </c>
      <c r="D71" s="9">
        <v>1.5899999999999999</v>
      </c>
      <c r="E71" s="9">
        <v>2.041818181818182</v>
      </c>
      <c r="F71" s="9">
        <v>2.0292307692307689</v>
      </c>
      <c r="G71" s="9">
        <v>1.5669230769230771</v>
      </c>
      <c r="H71" s="9">
        <v>2.5361538461538462</v>
      </c>
      <c r="I71" s="9">
        <v>1.7633333333333334</v>
      </c>
      <c r="J71" s="9">
        <v>1.1850000000000003</v>
      </c>
      <c r="K71" s="9">
        <v>1.1383333333333334</v>
      </c>
      <c r="L71" s="9">
        <v>0.6974999999999999</v>
      </c>
      <c r="M71" s="9">
        <v>0.81583333333333341</v>
      </c>
      <c r="N71" s="39">
        <f>AVERAGE(N53:N65)</f>
        <v>17.117272727272731</v>
      </c>
    </row>
    <row r="72" spans="1:33" ht="30.75" thickBot="1" x14ac:dyDescent="0.3">
      <c r="A72" s="11" t="s">
        <v>44</v>
      </c>
      <c r="B72" s="9">
        <v>0.42</v>
      </c>
      <c r="C72" s="9">
        <v>0.71</v>
      </c>
      <c r="D72" s="9">
        <v>1.46</v>
      </c>
      <c r="E72" s="9">
        <v>1.48</v>
      </c>
      <c r="F72" s="9">
        <v>2.16</v>
      </c>
      <c r="G72" s="9">
        <v>1.25</v>
      </c>
      <c r="H72" s="9">
        <v>1.96</v>
      </c>
      <c r="I72" s="9">
        <v>1.9849999999999999</v>
      </c>
      <c r="J72" s="9">
        <v>1.2599999999999998</v>
      </c>
      <c r="K72" s="9">
        <v>1.21</v>
      </c>
      <c r="L72" s="9">
        <v>0.62</v>
      </c>
      <c r="M72" s="9">
        <v>0.68500000000000005</v>
      </c>
      <c r="N72" s="39">
        <f>MEDIAN(N3:N65)</f>
        <v>17.570000000000004</v>
      </c>
    </row>
    <row r="73" spans="1:33" ht="30.75" thickBot="1" x14ac:dyDescent="0.3">
      <c r="A73" s="12" t="s">
        <v>45</v>
      </c>
      <c r="B73" s="38">
        <v>0.42</v>
      </c>
      <c r="C73" s="23">
        <v>0.71</v>
      </c>
      <c r="D73" s="7">
        <v>1.46</v>
      </c>
      <c r="E73" s="23">
        <v>1.48</v>
      </c>
      <c r="F73" s="23">
        <v>2.16</v>
      </c>
      <c r="G73" s="23">
        <v>1.25</v>
      </c>
      <c r="H73" s="23">
        <v>1.96</v>
      </c>
      <c r="I73" s="23">
        <v>1.9849999999999999</v>
      </c>
      <c r="J73" s="7">
        <v>1.2599999999999998</v>
      </c>
      <c r="K73" s="23">
        <v>1.21</v>
      </c>
      <c r="L73" s="7">
        <v>0.62</v>
      </c>
      <c r="M73" s="23">
        <v>0.68500000000000005</v>
      </c>
      <c r="N73" s="39">
        <f>MEDIAN(N53:N65)</f>
        <v>17.570000000000004</v>
      </c>
    </row>
    <row r="74" spans="1:33" x14ac:dyDescent="0.25">
      <c r="C74" s="35"/>
      <c r="E74" s="35"/>
      <c r="F74" s="35"/>
      <c r="G74" s="35"/>
      <c r="H74" s="35"/>
      <c r="I74" s="35"/>
      <c r="K74" s="35"/>
      <c r="M74" s="35"/>
    </row>
  </sheetData>
  <mergeCells count="2">
    <mergeCell ref="A1:A2"/>
    <mergeCell ref="B2:N2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4"/>
  <sheetViews>
    <sheetView zoomScaleNormal="100" workbookViewId="0">
      <selection activeCell="X25" sqref="X25"/>
    </sheetView>
  </sheetViews>
  <sheetFormatPr defaultRowHeight="15" x14ac:dyDescent="0.25"/>
  <cols>
    <col min="1" max="1" width="14.5703125" customWidth="1"/>
    <col min="2" max="2" width="9.140625" customWidth="1"/>
  </cols>
  <sheetData>
    <row r="1" spans="1:33" ht="15.75" thickBot="1" x14ac:dyDescent="0.3">
      <c r="A1" s="90" t="s">
        <v>4</v>
      </c>
      <c r="B1" s="16" t="s">
        <v>22</v>
      </c>
      <c r="C1" s="17" t="s">
        <v>23</v>
      </c>
      <c r="D1" s="16" t="s">
        <v>24</v>
      </c>
      <c r="E1" s="17" t="s">
        <v>25</v>
      </c>
      <c r="F1" s="16" t="s">
        <v>26</v>
      </c>
      <c r="G1" s="17" t="s">
        <v>27</v>
      </c>
      <c r="H1" s="16" t="s">
        <v>28</v>
      </c>
      <c r="I1" s="17" t="s">
        <v>29</v>
      </c>
      <c r="J1" s="16" t="s">
        <v>30</v>
      </c>
      <c r="K1" s="17" t="s">
        <v>31</v>
      </c>
      <c r="L1" s="16" t="s">
        <v>32</v>
      </c>
      <c r="M1" s="17" t="s">
        <v>33</v>
      </c>
      <c r="N1" s="18" t="s">
        <v>38</v>
      </c>
    </row>
    <row r="2" spans="1:33" ht="15.75" thickBot="1" x14ac:dyDescent="0.3">
      <c r="A2" s="91"/>
      <c r="B2" s="87" t="s">
        <v>41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9"/>
    </row>
    <row r="3" spans="1:33" ht="15.75" thickBot="1" x14ac:dyDescent="0.3">
      <c r="A3" s="13">
        <v>1950</v>
      </c>
      <c r="B3" s="14">
        <v>0.36</v>
      </c>
      <c r="C3" s="15">
        <v>0.17</v>
      </c>
      <c r="D3" s="15">
        <v>0.36</v>
      </c>
      <c r="E3" s="15">
        <v>2</v>
      </c>
      <c r="F3" s="15">
        <v>3.91</v>
      </c>
      <c r="G3" s="15">
        <v>1.33</v>
      </c>
      <c r="H3" s="15">
        <v>1.38</v>
      </c>
      <c r="I3" s="15">
        <v>0.6</v>
      </c>
      <c r="J3" s="15">
        <v>1.7</v>
      </c>
      <c r="K3" s="15">
        <v>0.31</v>
      </c>
      <c r="L3" s="15">
        <v>0.5</v>
      </c>
      <c r="M3" s="19">
        <v>0.08</v>
      </c>
      <c r="N3" s="21">
        <v>12.700000000000001</v>
      </c>
      <c r="AG3" s="21">
        <v>12.700000000000001</v>
      </c>
    </row>
    <row r="4" spans="1:33" ht="15" customHeight="1" thickBot="1" x14ac:dyDescent="0.3">
      <c r="A4" s="11">
        <v>1951</v>
      </c>
      <c r="B4" s="9">
        <v>0.73</v>
      </c>
      <c r="C4" s="6">
        <v>0.7</v>
      </c>
      <c r="D4" s="6">
        <v>0.35</v>
      </c>
      <c r="E4" s="6">
        <v>1.1100000000000001</v>
      </c>
      <c r="F4" s="6">
        <v>2.59</v>
      </c>
      <c r="G4" s="6">
        <v>2.11</v>
      </c>
      <c r="H4" s="6">
        <v>1.97</v>
      </c>
      <c r="I4" s="6">
        <v>7.39</v>
      </c>
      <c r="J4" s="6">
        <v>0.96</v>
      </c>
      <c r="K4" s="6">
        <v>2.73</v>
      </c>
      <c r="L4" s="6">
        <v>0.66</v>
      </c>
      <c r="M4" s="20">
        <v>0.94</v>
      </c>
      <c r="N4" s="21">
        <v>22.240000000000002</v>
      </c>
      <c r="AG4" s="21">
        <v>22.240000000000002</v>
      </c>
    </row>
    <row r="5" spans="1:33" ht="15.75" thickBot="1" x14ac:dyDescent="0.3">
      <c r="A5" s="11">
        <v>1952</v>
      </c>
      <c r="B5" s="9">
        <v>7.0000000000000007E-2</v>
      </c>
      <c r="C5" s="6">
        <v>0.08</v>
      </c>
      <c r="D5" s="6">
        <v>1.57</v>
      </c>
      <c r="E5" s="6">
        <v>1.89</v>
      </c>
      <c r="F5" s="6">
        <v>3.71</v>
      </c>
      <c r="G5" s="6">
        <v>2.46</v>
      </c>
      <c r="H5" s="6">
        <v>0.72</v>
      </c>
      <c r="I5" s="6">
        <v>0.97</v>
      </c>
      <c r="J5" s="6">
        <v>0.04</v>
      </c>
      <c r="K5" s="6">
        <v>0.2</v>
      </c>
      <c r="L5" s="6">
        <v>1.03</v>
      </c>
      <c r="M5" s="20" t="s">
        <v>1</v>
      </c>
      <c r="N5" s="21">
        <v>12.74001</v>
      </c>
      <c r="AG5" s="21">
        <v>12.74001</v>
      </c>
    </row>
    <row r="6" spans="1:33" ht="15.75" thickBot="1" x14ac:dyDescent="0.3">
      <c r="A6" s="11">
        <v>1953</v>
      </c>
      <c r="B6" s="9">
        <v>0.19</v>
      </c>
      <c r="C6" s="6">
        <v>0.49</v>
      </c>
      <c r="D6" s="6">
        <v>1.05</v>
      </c>
      <c r="E6" s="6">
        <v>1.87</v>
      </c>
      <c r="F6" s="6">
        <v>1.88</v>
      </c>
      <c r="G6" s="6">
        <v>2.79</v>
      </c>
      <c r="H6" s="6">
        <v>1.23</v>
      </c>
      <c r="I6" s="6">
        <v>0.65</v>
      </c>
      <c r="J6" s="6">
        <v>0.48</v>
      </c>
      <c r="K6" s="6">
        <v>0.12</v>
      </c>
      <c r="L6" s="6">
        <v>0.45</v>
      </c>
      <c r="M6" s="20">
        <v>0.22</v>
      </c>
      <c r="N6" s="21">
        <v>11.42</v>
      </c>
      <c r="AG6" s="21">
        <v>11.42</v>
      </c>
    </row>
    <row r="7" spans="1:33" ht="15.75" thickBot="1" x14ac:dyDescent="0.3">
      <c r="A7" s="11">
        <v>1954</v>
      </c>
      <c r="B7" s="9">
        <v>0.11</v>
      </c>
      <c r="C7" s="6">
        <v>0.06</v>
      </c>
      <c r="D7" s="6">
        <v>0.9</v>
      </c>
      <c r="E7" s="6">
        <v>0.35</v>
      </c>
      <c r="F7" s="6">
        <v>1.1399999999999999</v>
      </c>
      <c r="G7" s="6">
        <v>0.89</v>
      </c>
      <c r="H7" s="6">
        <v>0.95</v>
      </c>
      <c r="I7" s="6">
        <v>1.24</v>
      </c>
      <c r="J7" s="6">
        <v>0.99</v>
      </c>
      <c r="K7" s="6">
        <v>0.35</v>
      </c>
      <c r="L7" s="6">
        <v>0.53</v>
      </c>
      <c r="M7" s="20">
        <v>0.47</v>
      </c>
      <c r="N7" s="21">
        <v>7.9799999999999995</v>
      </c>
      <c r="AG7" s="21">
        <v>7.9799999999999995</v>
      </c>
    </row>
    <row r="8" spans="1:33" ht="15.75" thickBot="1" x14ac:dyDescent="0.3">
      <c r="A8" s="11">
        <v>1955</v>
      </c>
      <c r="B8" s="9">
        <v>0.36</v>
      </c>
      <c r="C8" s="6">
        <v>0.63</v>
      </c>
      <c r="D8" s="6">
        <v>1.1499999999999999</v>
      </c>
      <c r="E8" s="6">
        <v>0.22</v>
      </c>
      <c r="F8" s="6">
        <v>1.64</v>
      </c>
      <c r="G8" s="6">
        <v>2.58</v>
      </c>
      <c r="H8" s="6">
        <v>1.23</v>
      </c>
      <c r="I8" s="6">
        <v>1.42</v>
      </c>
      <c r="J8" s="6">
        <v>1.91</v>
      </c>
      <c r="K8" s="6">
        <v>0.19</v>
      </c>
      <c r="L8" s="6">
        <v>1.05</v>
      </c>
      <c r="M8" s="20">
        <v>0.59</v>
      </c>
      <c r="N8" s="21">
        <v>12.97</v>
      </c>
      <c r="AG8" s="21">
        <v>12.97</v>
      </c>
    </row>
    <row r="9" spans="1:33" ht="15.75" thickBot="1" x14ac:dyDescent="0.3">
      <c r="A9" s="11">
        <v>1956</v>
      </c>
      <c r="B9" s="9">
        <v>0.7</v>
      </c>
      <c r="C9" s="6">
        <v>0.66</v>
      </c>
      <c r="D9" s="6">
        <v>0.71</v>
      </c>
      <c r="E9" s="6">
        <v>1.67</v>
      </c>
      <c r="F9" s="6">
        <v>2.62</v>
      </c>
      <c r="G9" s="6">
        <v>0.31</v>
      </c>
      <c r="H9" s="6">
        <v>2.23</v>
      </c>
      <c r="I9" s="6">
        <v>1.91</v>
      </c>
      <c r="J9" s="6">
        <v>0.03</v>
      </c>
      <c r="K9" s="6">
        <v>0.05</v>
      </c>
      <c r="L9" s="6">
        <v>0.79</v>
      </c>
      <c r="M9" s="20">
        <v>0.51</v>
      </c>
      <c r="N9" s="21">
        <v>12.19</v>
      </c>
      <c r="AG9" s="21">
        <v>12.19</v>
      </c>
    </row>
    <row r="10" spans="1:33" ht="15.75" thickBot="1" x14ac:dyDescent="0.3">
      <c r="A10" s="11">
        <v>1957</v>
      </c>
      <c r="B10" s="9">
        <v>0.7</v>
      </c>
      <c r="C10" s="6">
        <v>0.52</v>
      </c>
      <c r="D10" s="6">
        <v>0.42</v>
      </c>
      <c r="E10" s="6">
        <v>3.94</v>
      </c>
      <c r="F10" s="6">
        <v>6.04</v>
      </c>
      <c r="G10" s="6">
        <v>1.02</v>
      </c>
      <c r="H10" s="6">
        <v>0.43</v>
      </c>
      <c r="I10" s="6">
        <v>3.07</v>
      </c>
      <c r="J10" s="6">
        <v>0.81</v>
      </c>
      <c r="K10" s="6">
        <v>1.99</v>
      </c>
      <c r="L10" s="6">
        <v>0.62</v>
      </c>
      <c r="M10" s="20" t="s">
        <v>1</v>
      </c>
      <c r="N10" s="21">
        <v>19.560009999999998</v>
      </c>
      <c r="AG10" s="21">
        <v>19.560009999999998</v>
      </c>
    </row>
    <row r="11" spans="1:33" ht="15.75" thickBot="1" x14ac:dyDescent="0.3">
      <c r="A11" s="11">
        <v>1958</v>
      </c>
      <c r="B11" s="9">
        <v>0.17</v>
      </c>
      <c r="C11" s="6">
        <v>0.4</v>
      </c>
      <c r="D11" s="6">
        <v>1.87</v>
      </c>
      <c r="E11" s="6">
        <v>1.95</v>
      </c>
      <c r="F11" s="6">
        <v>5.3</v>
      </c>
      <c r="G11" s="6">
        <v>2.2999999999999998</v>
      </c>
      <c r="H11" s="6">
        <v>1.58</v>
      </c>
      <c r="I11" s="6">
        <v>1.01</v>
      </c>
      <c r="J11" s="6">
        <v>0.46</v>
      </c>
      <c r="K11" s="6">
        <v>0.85</v>
      </c>
      <c r="L11" s="6">
        <v>0.56999999999999995</v>
      </c>
      <c r="M11" s="20">
        <v>0.98</v>
      </c>
      <c r="N11" s="21">
        <v>17.440000000000001</v>
      </c>
      <c r="AG11" s="21">
        <v>17.440000000000001</v>
      </c>
    </row>
    <row r="12" spans="1:33" ht="15.75" thickBot="1" x14ac:dyDescent="0.3">
      <c r="A12" s="11">
        <v>1959</v>
      </c>
      <c r="B12" s="9">
        <v>0.46</v>
      </c>
      <c r="C12" s="6">
        <v>0.57999999999999996</v>
      </c>
      <c r="D12" s="6">
        <v>1.36</v>
      </c>
      <c r="E12" s="6">
        <v>2.71</v>
      </c>
      <c r="F12" s="6">
        <v>3.54</v>
      </c>
      <c r="G12" s="6">
        <v>0.39</v>
      </c>
      <c r="H12" s="6">
        <v>0.31</v>
      </c>
      <c r="I12" s="6">
        <v>0.6</v>
      </c>
      <c r="J12" s="6">
        <v>1.97</v>
      </c>
      <c r="K12" s="6">
        <v>2.71</v>
      </c>
      <c r="L12" s="6">
        <v>0.04</v>
      </c>
      <c r="M12" s="20" t="s">
        <v>1</v>
      </c>
      <c r="N12" s="21">
        <v>14.670010000000001</v>
      </c>
      <c r="AG12" s="21">
        <v>14.670010000000001</v>
      </c>
    </row>
    <row r="13" spans="1:33" ht="15.75" thickBot="1" x14ac:dyDescent="0.3">
      <c r="A13" s="11">
        <v>1960</v>
      </c>
      <c r="B13" s="9">
        <v>0.37</v>
      </c>
      <c r="C13" s="6">
        <v>0.53</v>
      </c>
      <c r="D13" s="6">
        <v>0.84</v>
      </c>
      <c r="E13" s="6">
        <v>0.88</v>
      </c>
      <c r="F13" s="6">
        <v>2.5</v>
      </c>
      <c r="G13" s="6">
        <v>0.72</v>
      </c>
      <c r="H13" s="6">
        <v>0.8</v>
      </c>
      <c r="I13" s="6">
        <v>0.03</v>
      </c>
      <c r="J13" s="6">
        <v>0.39</v>
      </c>
      <c r="K13" s="6">
        <v>2.11</v>
      </c>
      <c r="L13" s="6">
        <v>0.28000000000000003</v>
      </c>
      <c r="M13" s="20">
        <v>0.56000000000000005</v>
      </c>
      <c r="N13" s="21">
        <v>10.01</v>
      </c>
      <c r="AG13" s="21">
        <v>10.01</v>
      </c>
    </row>
    <row r="14" spans="1:33" ht="15.75" thickBot="1" x14ac:dyDescent="0.3">
      <c r="A14" s="11">
        <v>1961</v>
      </c>
      <c r="B14" s="9">
        <v>0.21</v>
      </c>
      <c r="C14" s="6">
        <v>0.64</v>
      </c>
      <c r="D14" s="6">
        <v>3.38</v>
      </c>
      <c r="E14" s="6">
        <v>1</v>
      </c>
      <c r="F14" s="6">
        <v>7.06</v>
      </c>
      <c r="G14" s="6">
        <v>1.83</v>
      </c>
      <c r="H14" s="6">
        <v>4.2699999999999996</v>
      </c>
      <c r="I14" s="6">
        <v>4</v>
      </c>
      <c r="J14" s="6">
        <v>4</v>
      </c>
      <c r="K14" s="6">
        <v>1.17</v>
      </c>
      <c r="L14" s="6">
        <v>0.62</v>
      </c>
      <c r="M14" s="20" t="s">
        <v>48</v>
      </c>
      <c r="N14" s="21" t="s">
        <v>48</v>
      </c>
      <c r="AG14" s="21"/>
    </row>
    <row r="15" spans="1:33" ht="15.75" thickBot="1" x14ac:dyDescent="0.3">
      <c r="A15" s="11">
        <v>1962</v>
      </c>
      <c r="B15" s="9">
        <v>1.17</v>
      </c>
      <c r="C15" s="6">
        <v>0.7</v>
      </c>
      <c r="D15" s="6">
        <v>0.55000000000000004</v>
      </c>
      <c r="E15" s="6">
        <v>1</v>
      </c>
      <c r="F15" s="6">
        <v>2.36</v>
      </c>
      <c r="G15" s="6">
        <v>2.13</v>
      </c>
      <c r="H15" s="6">
        <v>2.0699999999999998</v>
      </c>
      <c r="I15" s="6">
        <v>0.31</v>
      </c>
      <c r="J15" s="6">
        <v>0.41</v>
      </c>
      <c r="K15" s="6">
        <v>1.75</v>
      </c>
      <c r="L15" s="6">
        <v>0.56999999999999995</v>
      </c>
      <c r="M15" s="20">
        <v>0.18</v>
      </c>
      <c r="N15" s="21">
        <v>13.2</v>
      </c>
      <c r="AG15" s="21">
        <v>13.2</v>
      </c>
    </row>
    <row r="16" spans="1:33" ht="15.75" thickBot="1" x14ac:dyDescent="0.3">
      <c r="A16" s="11">
        <v>1963</v>
      </c>
      <c r="B16" s="9">
        <v>0.67</v>
      </c>
      <c r="C16" s="6">
        <v>0.42</v>
      </c>
      <c r="D16" s="6">
        <v>1.28</v>
      </c>
      <c r="E16" s="6">
        <v>0.5</v>
      </c>
      <c r="F16" s="6">
        <v>0.42</v>
      </c>
      <c r="G16" s="6">
        <v>3.75</v>
      </c>
      <c r="H16" s="6">
        <v>0.13</v>
      </c>
      <c r="I16" s="6">
        <v>1.69</v>
      </c>
      <c r="J16" s="6">
        <v>2.1</v>
      </c>
      <c r="K16" s="6">
        <v>0.3</v>
      </c>
      <c r="L16" s="6">
        <v>0.19</v>
      </c>
      <c r="M16" s="20">
        <v>0.55000000000000004</v>
      </c>
      <c r="N16" s="21">
        <v>12</v>
      </c>
      <c r="AG16" s="21">
        <v>12</v>
      </c>
    </row>
    <row r="17" spans="1:33" ht="15.75" thickBot="1" x14ac:dyDescent="0.3">
      <c r="A17" s="11">
        <v>1964</v>
      </c>
      <c r="B17" s="9">
        <v>0.31</v>
      </c>
      <c r="C17" s="6">
        <v>0.21</v>
      </c>
      <c r="D17" s="6">
        <v>0.92</v>
      </c>
      <c r="E17" s="6">
        <v>1.69</v>
      </c>
      <c r="F17" s="6">
        <v>1.87</v>
      </c>
      <c r="G17" s="6">
        <v>0.54</v>
      </c>
      <c r="H17" s="6">
        <v>1.04</v>
      </c>
      <c r="I17" s="6">
        <v>0.45</v>
      </c>
      <c r="J17" s="6">
        <v>0.34</v>
      </c>
      <c r="K17" s="6">
        <v>0.06</v>
      </c>
      <c r="L17" s="6">
        <v>0.46</v>
      </c>
      <c r="M17" s="20">
        <v>0.18</v>
      </c>
      <c r="N17" s="21">
        <v>8.07</v>
      </c>
      <c r="AG17" s="21">
        <v>8.07</v>
      </c>
    </row>
    <row r="18" spans="1:33" ht="15.75" thickBot="1" x14ac:dyDescent="0.3">
      <c r="A18" s="11">
        <v>1965</v>
      </c>
      <c r="B18" s="9">
        <v>0.66</v>
      </c>
      <c r="C18" s="6">
        <v>0.31</v>
      </c>
      <c r="D18" s="6">
        <v>0.84</v>
      </c>
      <c r="E18" s="6">
        <v>1.19</v>
      </c>
      <c r="F18" s="6">
        <v>1.89</v>
      </c>
      <c r="G18" s="6">
        <v>5.27</v>
      </c>
      <c r="H18" s="6">
        <v>2.29</v>
      </c>
      <c r="I18" s="6">
        <v>0.44</v>
      </c>
      <c r="J18" s="6">
        <v>2.33</v>
      </c>
      <c r="K18" s="6">
        <v>0.51</v>
      </c>
      <c r="L18" s="6">
        <v>0</v>
      </c>
      <c r="M18" s="20">
        <v>0.44</v>
      </c>
      <c r="N18" s="21">
        <v>16.169999999999998</v>
      </c>
      <c r="AG18" s="21">
        <v>16.169999999999998</v>
      </c>
    </row>
    <row r="19" spans="1:33" ht="15.75" thickBot="1" x14ac:dyDescent="0.3">
      <c r="A19" s="11">
        <v>1966</v>
      </c>
      <c r="B19" s="9">
        <v>0.12</v>
      </c>
      <c r="C19" s="6">
        <v>0.6</v>
      </c>
      <c r="D19" s="6">
        <v>0.01</v>
      </c>
      <c r="E19" s="6">
        <v>1.39</v>
      </c>
      <c r="F19" s="6">
        <v>0.27</v>
      </c>
      <c r="G19" s="6">
        <v>1.6</v>
      </c>
      <c r="H19" s="6">
        <v>0.62</v>
      </c>
      <c r="I19" s="6">
        <v>0.63</v>
      </c>
      <c r="J19" s="6">
        <v>1.1599999999999999</v>
      </c>
      <c r="K19" s="6">
        <v>0.43</v>
      </c>
      <c r="L19" s="6">
        <v>0.45</v>
      </c>
      <c r="M19" s="20">
        <v>0.06</v>
      </c>
      <c r="N19" s="21">
        <v>7.34</v>
      </c>
      <c r="AG19" s="21">
        <v>7.34</v>
      </c>
    </row>
    <row r="20" spans="1:33" ht="15.75" thickBot="1" x14ac:dyDescent="0.3">
      <c r="A20" s="11">
        <v>1967</v>
      </c>
      <c r="B20" s="9">
        <v>0.61</v>
      </c>
      <c r="C20" s="6">
        <v>0.35</v>
      </c>
      <c r="D20" s="6">
        <v>0.61</v>
      </c>
      <c r="E20" s="6">
        <v>3.02</v>
      </c>
      <c r="F20" s="6">
        <v>4.79</v>
      </c>
      <c r="G20" s="6">
        <v>3.26</v>
      </c>
      <c r="H20" s="6">
        <v>3.1</v>
      </c>
      <c r="I20" s="6">
        <v>1.82</v>
      </c>
      <c r="J20" s="6">
        <v>0.93</v>
      </c>
      <c r="K20" s="6">
        <v>0.61</v>
      </c>
      <c r="L20" s="6">
        <v>1.1399999999999999</v>
      </c>
      <c r="M20" s="20">
        <v>1.05</v>
      </c>
      <c r="N20" s="21">
        <v>21.29</v>
      </c>
      <c r="AG20" s="21">
        <v>21.29</v>
      </c>
    </row>
    <row r="21" spans="1:33" ht="15.75" thickBot="1" x14ac:dyDescent="0.3">
      <c r="A21" s="11">
        <v>1968</v>
      </c>
      <c r="B21" s="9">
        <v>0.09</v>
      </c>
      <c r="C21" s="6">
        <v>0.6</v>
      </c>
      <c r="D21" s="6">
        <v>0.9</v>
      </c>
      <c r="E21" s="6">
        <v>1.85</v>
      </c>
      <c r="F21" s="6">
        <v>3.2</v>
      </c>
      <c r="G21" s="6">
        <v>0.86</v>
      </c>
      <c r="H21" s="6">
        <v>2.0499999999999998</v>
      </c>
      <c r="I21" s="6">
        <v>2.11</v>
      </c>
      <c r="J21" s="6">
        <v>0.09</v>
      </c>
      <c r="K21" s="6">
        <v>0.65</v>
      </c>
      <c r="L21" s="6">
        <v>0.78</v>
      </c>
      <c r="M21" s="20">
        <v>0.13</v>
      </c>
      <c r="N21" s="21">
        <v>13.31</v>
      </c>
      <c r="AG21" s="21">
        <v>13.31</v>
      </c>
    </row>
    <row r="22" spans="1:33" ht="15.75" thickBot="1" x14ac:dyDescent="0.3">
      <c r="A22" s="11">
        <v>1969</v>
      </c>
      <c r="B22" s="9">
        <v>0.59</v>
      </c>
      <c r="C22" s="6">
        <v>0.33</v>
      </c>
      <c r="D22" s="6">
        <v>0.59</v>
      </c>
      <c r="E22" s="6">
        <v>1.46</v>
      </c>
      <c r="F22" s="6">
        <v>3.8</v>
      </c>
      <c r="G22" s="6">
        <v>2.56</v>
      </c>
      <c r="H22" s="6">
        <v>0.84</v>
      </c>
      <c r="I22" s="6">
        <v>1.72</v>
      </c>
      <c r="J22" s="6">
        <v>0.63</v>
      </c>
      <c r="K22" s="6">
        <v>4.8499999999999996</v>
      </c>
      <c r="L22" s="6">
        <v>0.32</v>
      </c>
      <c r="M22" s="20">
        <v>0.02</v>
      </c>
      <c r="N22" s="21">
        <v>17.71</v>
      </c>
      <c r="AG22" s="21">
        <v>17.71</v>
      </c>
    </row>
    <row r="23" spans="1:33" ht="15.75" thickBot="1" x14ac:dyDescent="0.3">
      <c r="A23" s="11">
        <v>1970</v>
      </c>
      <c r="B23" s="9">
        <v>0.06</v>
      </c>
      <c r="C23" s="6">
        <v>0.02</v>
      </c>
      <c r="D23" s="6">
        <v>2.65</v>
      </c>
      <c r="E23" s="6">
        <v>1.04</v>
      </c>
      <c r="F23" s="6" t="s">
        <v>48</v>
      </c>
      <c r="G23" s="6">
        <v>2.44</v>
      </c>
      <c r="H23" s="6">
        <v>2.65</v>
      </c>
      <c r="I23" s="6">
        <v>0.97</v>
      </c>
      <c r="J23" s="6">
        <v>1.61</v>
      </c>
      <c r="K23" s="6">
        <v>1.25</v>
      </c>
      <c r="L23" s="6">
        <v>0.54</v>
      </c>
      <c r="M23" s="20">
        <v>0.16</v>
      </c>
      <c r="N23" s="21" t="s">
        <v>48</v>
      </c>
      <c r="AG23" s="21"/>
    </row>
    <row r="24" spans="1:33" ht="15.75" thickBot="1" x14ac:dyDescent="0.3">
      <c r="A24" s="11">
        <v>1971</v>
      </c>
      <c r="B24" s="9">
        <v>0.59</v>
      </c>
      <c r="C24" s="6">
        <v>0.5</v>
      </c>
      <c r="D24" s="6">
        <v>0.51</v>
      </c>
      <c r="E24" s="6">
        <v>4.42</v>
      </c>
      <c r="F24" s="6">
        <v>2.33</v>
      </c>
      <c r="G24" s="6">
        <v>0.2</v>
      </c>
      <c r="H24" s="6">
        <v>0.52</v>
      </c>
      <c r="I24" s="6">
        <v>0.19</v>
      </c>
      <c r="J24" s="6">
        <v>3.55</v>
      </c>
      <c r="K24" s="6">
        <v>0.94</v>
      </c>
      <c r="L24" s="6">
        <v>0.02</v>
      </c>
      <c r="M24" s="20">
        <v>0.21</v>
      </c>
      <c r="N24" s="21">
        <v>13.979999999999999</v>
      </c>
      <c r="AG24" s="21">
        <v>13.979999999999999</v>
      </c>
    </row>
    <row r="25" spans="1:33" ht="15.75" thickBot="1" x14ac:dyDescent="0.3">
      <c r="A25" s="11">
        <v>1972</v>
      </c>
      <c r="B25" s="9">
        <v>0.54</v>
      </c>
      <c r="C25" s="6">
        <v>0.06</v>
      </c>
      <c r="D25" s="6">
        <v>0.43</v>
      </c>
      <c r="E25" s="6">
        <v>1.38</v>
      </c>
      <c r="F25" s="6">
        <v>0.55000000000000004</v>
      </c>
      <c r="G25" s="6">
        <v>1.4</v>
      </c>
      <c r="H25" s="6">
        <v>0.72</v>
      </c>
      <c r="I25" s="6">
        <v>2.2400000000000002</v>
      </c>
      <c r="J25" s="6">
        <v>0.51</v>
      </c>
      <c r="K25" s="6">
        <v>0.56999999999999995</v>
      </c>
      <c r="L25" s="6">
        <v>0.91</v>
      </c>
      <c r="M25" s="20">
        <v>0.6</v>
      </c>
      <c r="N25" s="21">
        <v>9.9099999999999984</v>
      </c>
      <c r="AG25" s="21">
        <v>9.9099999999999984</v>
      </c>
    </row>
    <row r="26" spans="1:33" ht="15.75" thickBot="1" x14ac:dyDescent="0.3">
      <c r="A26" s="11">
        <v>1973</v>
      </c>
      <c r="B26" s="9">
        <v>0.26</v>
      </c>
      <c r="C26" s="6">
        <v>0.02</v>
      </c>
      <c r="D26" s="6">
        <v>0.79</v>
      </c>
      <c r="E26" s="6" t="s">
        <v>48</v>
      </c>
      <c r="F26" s="6">
        <v>1.63</v>
      </c>
      <c r="G26" s="6">
        <v>0.34</v>
      </c>
      <c r="H26" s="6">
        <v>2.56</v>
      </c>
      <c r="I26" s="6">
        <v>0.18</v>
      </c>
      <c r="J26" s="6">
        <v>1.7</v>
      </c>
      <c r="K26" s="6">
        <v>0.43</v>
      </c>
      <c r="L26" s="6">
        <v>2.29</v>
      </c>
      <c r="M26" s="20">
        <v>1.17</v>
      </c>
      <c r="N26" s="21" t="s">
        <v>48</v>
      </c>
      <c r="AG26" s="21"/>
    </row>
    <row r="27" spans="1:33" ht="15.75" thickBot="1" x14ac:dyDescent="0.3">
      <c r="A27" s="11">
        <v>1974</v>
      </c>
      <c r="B27" s="9">
        <v>0.33</v>
      </c>
      <c r="C27" s="6">
        <v>0.06</v>
      </c>
      <c r="D27" s="6">
        <v>1.05</v>
      </c>
      <c r="E27" s="6">
        <v>1.65</v>
      </c>
      <c r="F27" s="6">
        <v>0.01</v>
      </c>
      <c r="G27" s="6">
        <v>3.01</v>
      </c>
      <c r="H27" s="6">
        <v>1.65</v>
      </c>
      <c r="I27" s="6">
        <v>0.12</v>
      </c>
      <c r="J27" s="6">
        <v>1.08</v>
      </c>
      <c r="K27" s="6">
        <v>2.0099999999999998</v>
      </c>
      <c r="L27" s="6">
        <v>0.59</v>
      </c>
      <c r="M27" s="20">
        <v>0.06</v>
      </c>
      <c r="N27" s="21">
        <v>11.620000000000001</v>
      </c>
      <c r="AG27" s="21">
        <v>11.620000000000001</v>
      </c>
    </row>
    <row r="28" spans="1:33" ht="15.75" thickBot="1" x14ac:dyDescent="0.3">
      <c r="A28" s="11">
        <v>1975</v>
      </c>
      <c r="B28" s="9">
        <v>0.05</v>
      </c>
      <c r="C28" s="6">
        <v>0.54</v>
      </c>
      <c r="D28" s="6">
        <v>1.57</v>
      </c>
      <c r="E28" s="6">
        <v>1.53</v>
      </c>
      <c r="F28" s="6">
        <v>4.53</v>
      </c>
      <c r="G28" s="6">
        <v>1.77</v>
      </c>
      <c r="H28" s="6">
        <v>0.92</v>
      </c>
      <c r="I28" s="6">
        <v>2.86</v>
      </c>
      <c r="J28" s="6">
        <v>0.39</v>
      </c>
      <c r="K28" s="6">
        <v>0.9</v>
      </c>
      <c r="L28" s="6">
        <v>0.7</v>
      </c>
      <c r="M28" s="20">
        <v>1.31</v>
      </c>
      <c r="N28" s="21">
        <v>17.07</v>
      </c>
      <c r="AG28" s="21">
        <v>17.07</v>
      </c>
    </row>
    <row r="29" spans="1:33" ht="15.75" thickBot="1" x14ac:dyDescent="0.3">
      <c r="A29" s="11">
        <v>1976</v>
      </c>
      <c r="B29" s="9">
        <v>0.3</v>
      </c>
      <c r="C29" s="6">
        <v>0.56999999999999995</v>
      </c>
      <c r="D29" s="6">
        <v>0.64</v>
      </c>
      <c r="E29" s="6">
        <v>1.64</v>
      </c>
      <c r="F29" s="6">
        <v>1.1299999999999999</v>
      </c>
      <c r="G29" s="6">
        <v>0.95</v>
      </c>
      <c r="H29" s="6">
        <v>1.03</v>
      </c>
      <c r="I29" s="6">
        <v>1.88</v>
      </c>
      <c r="J29" s="6">
        <v>1.94</v>
      </c>
      <c r="K29" s="6">
        <v>0.25</v>
      </c>
      <c r="L29" s="6">
        <v>0.08</v>
      </c>
      <c r="M29" s="20">
        <v>0.15</v>
      </c>
      <c r="N29" s="21">
        <v>10.56</v>
      </c>
      <c r="AG29" s="21">
        <v>10.56</v>
      </c>
    </row>
    <row r="30" spans="1:33" ht="15.75" thickBot="1" x14ac:dyDescent="0.3">
      <c r="A30" s="11">
        <v>1977</v>
      </c>
      <c r="B30" s="9">
        <v>0.04</v>
      </c>
      <c r="C30" s="6">
        <v>0.05</v>
      </c>
      <c r="D30" s="6">
        <v>0.13</v>
      </c>
      <c r="E30" s="6">
        <v>2.69</v>
      </c>
      <c r="F30" s="6">
        <v>1.1000000000000001</v>
      </c>
      <c r="G30" s="6">
        <v>0.32</v>
      </c>
      <c r="H30" s="6">
        <v>5.86</v>
      </c>
      <c r="I30" s="6">
        <v>1.2</v>
      </c>
      <c r="J30" s="6">
        <v>0.14000000000000001</v>
      </c>
      <c r="K30" s="6">
        <v>0.14000000000000001</v>
      </c>
      <c r="L30" s="6">
        <v>0.35</v>
      </c>
      <c r="M30" s="20">
        <v>0.11</v>
      </c>
      <c r="N30" s="21">
        <v>12.13</v>
      </c>
      <c r="AG30" s="21">
        <v>12.13</v>
      </c>
    </row>
    <row r="31" spans="1:33" ht="15.75" thickBot="1" x14ac:dyDescent="0.3">
      <c r="A31" s="11">
        <v>1978</v>
      </c>
      <c r="B31" s="9">
        <v>0.6</v>
      </c>
      <c r="C31" s="6">
        <v>0.26</v>
      </c>
      <c r="D31" s="6">
        <v>0.44</v>
      </c>
      <c r="E31" s="6">
        <v>1.29</v>
      </c>
      <c r="F31" s="6">
        <v>6.15</v>
      </c>
      <c r="G31" s="6">
        <v>1.39</v>
      </c>
      <c r="H31" s="6">
        <v>1.02</v>
      </c>
      <c r="I31" s="6">
        <v>0.79</v>
      </c>
      <c r="J31" s="6">
        <v>0.12</v>
      </c>
      <c r="K31" s="6">
        <v>1.94</v>
      </c>
      <c r="L31" s="6">
        <v>7.0000000000000007E-2</v>
      </c>
      <c r="M31" s="20">
        <v>0.8</v>
      </c>
      <c r="N31" s="21">
        <v>14.870000000000001</v>
      </c>
      <c r="AG31" s="21">
        <v>14.870000000000001</v>
      </c>
    </row>
    <row r="32" spans="1:33" ht="15.75" thickBot="1" x14ac:dyDescent="0.3">
      <c r="A32" s="11">
        <v>1979</v>
      </c>
      <c r="B32" s="9">
        <v>0.36</v>
      </c>
      <c r="C32" s="6">
        <v>0.28999999999999998</v>
      </c>
      <c r="D32" s="6">
        <v>2.33</v>
      </c>
      <c r="E32" s="6">
        <v>1.38</v>
      </c>
      <c r="F32" s="6">
        <v>5.08</v>
      </c>
      <c r="G32" s="6">
        <v>3.13</v>
      </c>
      <c r="H32" s="6">
        <v>0.95</v>
      </c>
      <c r="I32" s="6">
        <v>3.13</v>
      </c>
      <c r="J32" s="6">
        <v>1.03</v>
      </c>
      <c r="K32" s="6">
        <v>0.87</v>
      </c>
      <c r="L32" s="6">
        <v>2</v>
      </c>
      <c r="M32" s="20">
        <v>1.52</v>
      </c>
      <c r="N32" s="21">
        <v>22.07</v>
      </c>
      <c r="AG32" s="21">
        <v>22.07</v>
      </c>
    </row>
    <row r="33" spans="1:33" ht="15.75" thickBot="1" x14ac:dyDescent="0.3">
      <c r="A33" s="11">
        <v>1980</v>
      </c>
      <c r="B33" s="9">
        <v>1.1399999999999999</v>
      </c>
      <c r="C33" s="6">
        <v>0.89</v>
      </c>
      <c r="D33" s="6">
        <v>2.23</v>
      </c>
      <c r="E33" s="6">
        <v>2.91</v>
      </c>
      <c r="F33" s="6">
        <v>3.53</v>
      </c>
      <c r="G33" s="6">
        <v>0.08</v>
      </c>
      <c r="H33" s="6">
        <v>1.1499999999999999</v>
      </c>
      <c r="I33" s="6">
        <v>0.62</v>
      </c>
      <c r="J33" s="6">
        <v>0.7</v>
      </c>
      <c r="K33" s="6">
        <v>0.65</v>
      </c>
      <c r="L33" s="6">
        <v>0.54</v>
      </c>
      <c r="M33" s="20">
        <v>0.13</v>
      </c>
      <c r="N33" s="21">
        <v>14.569999999999999</v>
      </c>
      <c r="AG33" s="21">
        <v>14.569999999999999</v>
      </c>
    </row>
    <row r="34" spans="1:33" ht="15.75" thickBot="1" x14ac:dyDescent="0.3">
      <c r="A34" s="11">
        <v>1981</v>
      </c>
      <c r="B34" s="9">
        <v>0.51</v>
      </c>
      <c r="C34" s="6">
        <v>0.06</v>
      </c>
      <c r="D34" s="6">
        <v>1.59</v>
      </c>
      <c r="E34" s="6">
        <v>1.1200000000000001</v>
      </c>
      <c r="F34" s="6">
        <v>4.21</v>
      </c>
      <c r="G34" s="6">
        <v>0.37</v>
      </c>
      <c r="H34" s="6">
        <v>1.98</v>
      </c>
      <c r="I34" s="6">
        <v>1.5</v>
      </c>
      <c r="J34" s="6">
        <v>1.22</v>
      </c>
      <c r="K34" s="6">
        <v>0.75</v>
      </c>
      <c r="L34" s="6">
        <v>0.1</v>
      </c>
      <c r="M34" s="20">
        <v>0.65</v>
      </c>
      <c r="N34" s="21">
        <v>14.06</v>
      </c>
      <c r="AG34" s="21">
        <v>14.06</v>
      </c>
    </row>
    <row r="35" spans="1:33" ht="15.75" thickBot="1" x14ac:dyDescent="0.3">
      <c r="A35" s="11">
        <v>1982</v>
      </c>
      <c r="B35" s="9">
        <v>0.25</v>
      </c>
      <c r="C35" s="6">
        <v>0.05</v>
      </c>
      <c r="D35" s="6">
        <v>0.64</v>
      </c>
      <c r="E35" s="6">
        <v>0.38</v>
      </c>
      <c r="F35" s="6">
        <v>4.9800000000000004</v>
      </c>
      <c r="G35" s="6">
        <v>4.28</v>
      </c>
      <c r="H35" s="6">
        <v>4.8600000000000003</v>
      </c>
      <c r="I35" s="6">
        <v>0.45</v>
      </c>
      <c r="J35" s="6">
        <v>3.51</v>
      </c>
      <c r="K35" s="6">
        <v>0.74</v>
      </c>
      <c r="L35" s="6">
        <v>0.48</v>
      </c>
      <c r="M35" s="20">
        <v>0.41</v>
      </c>
      <c r="N35" s="21">
        <v>21.029999999999998</v>
      </c>
      <c r="AG35" s="21">
        <v>21.029999999999998</v>
      </c>
    </row>
    <row r="36" spans="1:33" ht="15.75" thickBot="1" x14ac:dyDescent="0.3">
      <c r="A36" s="11">
        <v>1983</v>
      </c>
      <c r="B36" s="9">
        <v>0.01</v>
      </c>
      <c r="C36" s="6">
        <v>0.04</v>
      </c>
      <c r="D36" s="6">
        <v>2.89</v>
      </c>
      <c r="E36" s="6">
        <v>4.0999999999999996</v>
      </c>
      <c r="F36" s="6">
        <v>3.21</v>
      </c>
      <c r="G36" s="6">
        <v>3.52</v>
      </c>
      <c r="H36" s="6">
        <v>1.57</v>
      </c>
      <c r="I36" s="6">
        <v>1.02</v>
      </c>
      <c r="J36" s="6">
        <v>0.28000000000000003</v>
      </c>
      <c r="K36" s="6">
        <v>0.17</v>
      </c>
      <c r="L36" s="6">
        <v>2.13</v>
      </c>
      <c r="M36" s="20">
        <v>0.51</v>
      </c>
      <c r="N36" s="21">
        <v>19.450000000000003</v>
      </c>
      <c r="AG36" s="21">
        <v>19.450000000000003</v>
      </c>
    </row>
    <row r="37" spans="1:33" ht="15.75" thickBot="1" x14ac:dyDescent="0.3">
      <c r="A37" s="11">
        <v>1984</v>
      </c>
      <c r="B37" s="9">
        <v>0.56000000000000005</v>
      </c>
      <c r="C37" s="6">
        <v>0.39</v>
      </c>
      <c r="D37" s="6">
        <v>1.46</v>
      </c>
      <c r="E37" s="6">
        <v>3.4</v>
      </c>
      <c r="F37" s="6">
        <v>1.84</v>
      </c>
      <c r="G37" s="6">
        <v>2.23</v>
      </c>
      <c r="H37" s="6">
        <v>1.96</v>
      </c>
      <c r="I37" s="6">
        <v>0.56999999999999995</v>
      </c>
      <c r="J37" s="6">
        <v>0.8</v>
      </c>
      <c r="K37" s="6">
        <v>2.5299999999999998</v>
      </c>
      <c r="L37" s="6">
        <v>0.02</v>
      </c>
      <c r="M37" s="20">
        <v>0.27</v>
      </c>
      <c r="N37" s="21">
        <v>16.03</v>
      </c>
      <c r="AG37" s="21">
        <v>16.03</v>
      </c>
    </row>
    <row r="38" spans="1:33" ht="15.75" thickBot="1" x14ac:dyDescent="0.3">
      <c r="A38" s="11">
        <v>1985</v>
      </c>
      <c r="B38" s="9">
        <v>0.8</v>
      </c>
      <c r="C38" s="6">
        <v>0.25</v>
      </c>
      <c r="D38" s="6">
        <v>0.35</v>
      </c>
      <c r="E38" s="6">
        <v>2.11</v>
      </c>
      <c r="F38" s="6">
        <v>0.97</v>
      </c>
      <c r="G38" s="6">
        <v>2.77</v>
      </c>
      <c r="H38" s="6">
        <v>3.71</v>
      </c>
      <c r="I38" s="6">
        <v>0.24</v>
      </c>
      <c r="J38" s="6">
        <v>1.37</v>
      </c>
      <c r="K38" s="6">
        <v>1.17</v>
      </c>
      <c r="L38" s="6">
        <v>1.38</v>
      </c>
      <c r="M38" s="20">
        <v>1.25</v>
      </c>
      <c r="N38" s="21">
        <v>16.37</v>
      </c>
      <c r="AG38" s="21">
        <v>16.37</v>
      </c>
    </row>
    <row r="39" spans="1:33" ht="15.75" thickBot="1" x14ac:dyDescent="0.3">
      <c r="A39" s="11">
        <v>1986</v>
      </c>
      <c r="B39" s="9">
        <v>0.16</v>
      </c>
      <c r="C39" s="6">
        <v>0.26</v>
      </c>
      <c r="D39" s="6">
        <v>1.04</v>
      </c>
      <c r="E39" s="6">
        <v>2.0299999999999998</v>
      </c>
      <c r="F39" s="6">
        <v>1.45</v>
      </c>
      <c r="G39" s="6">
        <v>1.18</v>
      </c>
      <c r="H39" s="6">
        <v>0.95</v>
      </c>
      <c r="I39" s="6">
        <v>1.21</v>
      </c>
      <c r="J39" s="6">
        <v>0.74</v>
      </c>
      <c r="K39" s="6">
        <v>1.58</v>
      </c>
      <c r="L39" s="6">
        <v>1.53</v>
      </c>
      <c r="M39" s="20">
        <v>0.27</v>
      </c>
      <c r="N39" s="21">
        <v>12.399999999999999</v>
      </c>
      <c r="AG39" s="21">
        <v>12.399999999999999</v>
      </c>
    </row>
    <row r="40" spans="1:33" ht="15.75" thickBot="1" x14ac:dyDescent="0.3">
      <c r="A40" s="11">
        <v>1987</v>
      </c>
      <c r="B40" s="9">
        <v>0.38</v>
      </c>
      <c r="C40" s="6">
        <v>1.28</v>
      </c>
      <c r="D40" s="6">
        <v>2.16</v>
      </c>
      <c r="E40" s="6">
        <v>0.66</v>
      </c>
      <c r="F40" s="6">
        <v>3.15</v>
      </c>
      <c r="G40" s="6">
        <v>2.06</v>
      </c>
      <c r="H40" s="6">
        <v>0.8</v>
      </c>
      <c r="I40" s="6">
        <v>0.76</v>
      </c>
      <c r="J40" s="6">
        <v>0.65</v>
      </c>
      <c r="K40" s="6">
        <v>0.51</v>
      </c>
      <c r="L40" s="6">
        <v>1.61</v>
      </c>
      <c r="M40" s="20">
        <v>0.78</v>
      </c>
      <c r="N40" s="21">
        <v>14.8</v>
      </c>
      <c r="AG40" s="21">
        <v>14.8</v>
      </c>
    </row>
    <row r="41" spans="1:33" ht="15.75" thickBot="1" x14ac:dyDescent="0.3">
      <c r="A41" s="11">
        <v>1988</v>
      </c>
      <c r="B41" s="9">
        <v>0.28000000000000003</v>
      </c>
      <c r="C41" s="6">
        <v>0.51</v>
      </c>
      <c r="D41" s="6">
        <v>2.72</v>
      </c>
      <c r="E41" s="6">
        <v>1.02</v>
      </c>
      <c r="F41" s="6">
        <v>2.66</v>
      </c>
      <c r="G41" s="6">
        <v>1.49</v>
      </c>
      <c r="H41" s="6">
        <v>1.1499999999999999</v>
      </c>
      <c r="I41" s="6">
        <v>2</v>
      </c>
      <c r="J41" s="6">
        <v>1.95</v>
      </c>
      <c r="K41" s="6">
        <v>0.13</v>
      </c>
      <c r="L41" s="6">
        <v>0.18</v>
      </c>
      <c r="M41" s="20">
        <v>1.3</v>
      </c>
      <c r="N41" s="21">
        <v>15.39</v>
      </c>
      <c r="AG41" s="21">
        <v>15.39</v>
      </c>
    </row>
    <row r="42" spans="1:33" ht="15.75" thickBot="1" x14ac:dyDescent="0.3">
      <c r="A42" s="11">
        <v>1989</v>
      </c>
      <c r="B42" s="9">
        <v>0.53</v>
      </c>
      <c r="C42" s="6">
        <v>0.74</v>
      </c>
      <c r="D42" s="6">
        <v>0.22</v>
      </c>
      <c r="E42" s="6">
        <v>1.37</v>
      </c>
      <c r="F42" s="6">
        <v>2.5099999999999998</v>
      </c>
      <c r="G42" s="6">
        <v>1.74</v>
      </c>
      <c r="H42" s="6">
        <v>0.93</v>
      </c>
      <c r="I42" s="6">
        <v>1.1599999999999999</v>
      </c>
      <c r="J42" s="6">
        <v>2.33</v>
      </c>
      <c r="K42" s="6">
        <v>0.73</v>
      </c>
      <c r="L42" s="6">
        <v>0.23</v>
      </c>
      <c r="M42" s="20">
        <v>0.36</v>
      </c>
      <c r="N42" s="21">
        <v>12.850000000000001</v>
      </c>
      <c r="AG42" s="21">
        <v>12.850000000000001</v>
      </c>
    </row>
    <row r="43" spans="1:33" ht="15.75" thickBot="1" x14ac:dyDescent="0.3">
      <c r="A43" s="11">
        <v>1990</v>
      </c>
      <c r="B43" s="9">
        <v>0.59</v>
      </c>
      <c r="C43" s="6">
        <v>0.56999999999999995</v>
      </c>
      <c r="D43" s="6">
        <v>5.63</v>
      </c>
      <c r="E43" s="6">
        <v>0.98</v>
      </c>
      <c r="F43" s="6">
        <v>2.83</v>
      </c>
      <c r="G43" s="6">
        <v>0.54</v>
      </c>
      <c r="H43" s="6">
        <v>1.39</v>
      </c>
      <c r="I43" s="6">
        <v>1.69</v>
      </c>
      <c r="J43" s="6">
        <v>1.36</v>
      </c>
      <c r="K43" s="6">
        <v>0.56999999999999995</v>
      </c>
      <c r="L43" s="6">
        <v>0.87</v>
      </c>
      <c r="M43" s="20">
        <v>0.25</v>
      </c>
      <c r="N43" s="21">
        <v>17.27</v>
      </c>
      <c r="AG43" s="21">
        <v>17.27</v>
      </c>
    </row>
    <row r="44" spans="1:33" ht="15.75" thickBot="1" x14ac:dyDescent="0.3">
      <c r="A44" s="11">
        <v>1991</v>
      </c>
      <c r="B44" s="9">
        <v>0.34</v>
      </c>
      <c r="C44" s="6">
        <v>0.02</v>
      </c>
      <c r="D44" s="6">
        <v>0.15</v>
      </c>
      <c r="E44" s="6">
        <v>1.1000000000000001</v>
      </c>
      <c r="F44" s="6">
        <v>2.35</v>
      </c>
      <c r="G44" s="6">
        <v>3.59</v>
      </c>
      <c r="H44" s="6">
        <v>1.34</v>
      </c>
      <c r="I44" s="6">
        <v>2.21</v>
      </c>
      <c r="J44" s="6">
        <v>0.85</v>
      </c>
      <c r="K44" s="6">
        <v>0.69</v>
      </c>
      <c r="L44" s="6">
        <v>1.48</v>
      </c>
      <c r="M44" s="20">
        <v>0.01</v>
      </c>
      <c r="N44" s="21">
        <v>14.13</v>
      </c>
      <c r="AG44" s="21">
        <v>14.13</v>
      </c>
    </row>
    <row r="45" spans="1:33" ht="15.75" thickBot="1" x14ac:dyDescent="0.3">
      <c r="A45" s="11">
        <v>1992</v>
      </c>
      <c r="B45" s="9">
        <v>0.63</v>
      </c>
      <c r="C45" s="6" t="s">
        <v>1</v>
      </c>
      <c r="D45" s="6">
        <v>4.4400000000000004</v>
      </c>
      <c r="E45" s="6">
        <v>1.23</v>
      </c>
      <c r="F45" s="6">
        <v>1.59</v>
      </c>
      <c r="G45" s="6">
        <v>5.78</v>
      </c>
      <c r="H45" s="6">
        <v>1.96</v>
      </c>
      <c r="I45" s="6">
        <v>2.64</v>
      </c>
      <c r="J45" s="6">
        <v>0.02</v>
      </c>
      <c r="K45" s="6">
        <v>0.23</v>
      </c>
      <c r="L45" s="6">
        <v>1.72</v>
      </c>
      <c r="M45" s="20">
        <v>0.44</v>
      </c>
      <c r="N45" s="21">
        <v>20.680010000000003</v>
      </c>
      <c r="AG45" s="21">
        <v>20.680010000000003</v>
      </c>
    </row>
    <row r="46" spans="1:33" ht="15.75" thickBot="1" x14ac:dyDescent="0.3">
      <c r="A46" s="11">
        <v>1993</v>
      </c>
      <c r="B46" s="9">
        <v>0.36</v>
      </c>
      <c r="C46" s="6">
        <v>0.86</v>
      </c>
      <c r="D46" s="6">
        <v>1.51</v>
      </c>
      <c r="E46" s="6">
        <v>2.1800000000000002</v>
      </c>
      <c r="F46" s="6">
        <v>1.26</v>
      </c>
      <c r="G46" s="6">
        <v>2.33</v>
      </c>
      <c r="H46" s="6">
        <v>1.35</v>
      </c>
      <c r="I46" s="6">
        <v>1.1399999999999999</v>
      </c>
      <c r="J46" s="6">
        <v>2.62</v>
      </c>
      <c r="K46" s="6">
        <v>2.36</v>
      </c>
      <c r="L46" s="6">
        <v>1.23</v>
      </c>
      <c r="M46" s="20">
        <v>0.14000000000000001</v>
      </c>
      <c r="N46" s="21">
        <v>17.34</v>
      </c>
      <c r="AG46" s="21">
        <v>17.34</v>
      </c>
    </row>
    <row r="47" spans="1:33" ht="15.75" thickBot="1" x14ac:dyDescent="0.3">
      <c r="A47" s="11">
        <v>1994</v>
      </c>
      <c r="B47" s="9">
        <v>0.31</v>
      </c>
      <c r="C47" s="6">
        <v>0.63</v>
      </c>
      <c r="D47" s="6">
        <v>0.38</v>
      </c>
      <c r="E47" s="6">
        <v>1.78</v>
      </c>
      <c r="F47" s="6">
        <v>1.02</v>
      </c>
      <c r="G47" s="6">
        <v>1.82</v>
      </c>
      <c r="H47" s="6">
        <v>2.5099999999999998</v>
      </c>
      <c r="I47" s="6">
        <v>1.92</v>
      </c>
      <c r="J47" s="6">
        <v>0.48</v>
      </c>
      <c r="K47" s="6">
        <v>1.63</v>
      </c>
      <c r="L47" s="6">
        <v>0.5</v>
      </c>
      <c r="M47" s="20">
        <v>0.45</v>
      </c>
      <c r="N47" s="21">
        <v>13.43</v>
      </c>
      <c r="AG47" s="21">
        <v>13.43</v>
      </c>
    </row>
    <row r="48" spans="1:33" ht="15.75" thickBot="1" x14ac:dyDescent="0.3">
      <c r="A48" s="11">
        <v>1995</v>
      </c>
      <c r="B48" s="9">
        <v>0.13</v>
      </c>
      <c r="C48" s="6">
        <v>0.96</v>
      </c>
      <c r="D48" s="6">
        <v>0.35</v>
      </c>
      <c r="E48" s="6">
        <v>2.5299999999999998</v>
      </c>
      <c r="F48" s="6">
        <v>7.47</v>
      </c>
      <c r="G48" s="6">
        <v>3.59</v>
      </c>
      <c r="H48" s="6">
        <v>0.9</v>
      </c>
      <c r="I48" s="6">
        <v>0.37</v>
      </c>
      <c r="J48" s="6">
        <v>2.88</v>
      </c>
      <c r="K48" s="6">
        <v>0.27</v>
      </c>
      <c r="L48" s="6">
        <v>0.54</v>
      </c>
      <c r="M48" s="20">
        <v>0.17</v>
      </c>
      <c r="N48" s="21">
        <v>20.16</v>
      </c>
      <c r="AG48" s="21">
        <v>20.16</v>
      </c>
    </row>
    <row r="49" spans="1:33" ht="15.75" thickBot="1" x14ac:dyDescent="0.3">
      <c r="A49" s="11">
        <v>1996</v>
      </c>
      <c r="B49" s="9">
        <v>0.9</v>
      </c>
      <c r="C49" s="6">
        <v>0.16</v>
      </c>
      <c r="D49" s="6">
        <v>1.8</v>
      </c>
      <c r="E49" s="6">
        <v>1.1000000000000001</v>
      </c>
      <c r="F49" s="6">
        <v>4.2300000000000004</v>
      </c>
      <c r="G49" s="6">
        <v>2.09</v>
      </c>
      <c r="H49" s="6">
        <v>1.46</v>
      </c>
      <c r="I49" s="6">
        <v>0.51</v>
      </c>
      <c r="J49" s="6">
        <v>1.34</v>
      </c>
      <c r="K49" s="6">
        <v>0.49</v>
      </c>
      <c r="L49" s="6">
        <v>0.59</v>
      </c>
      <c r="M49" s="20">
        <v>0.02</v>
      </c>
      <c r="N49" s="21">
        <v>14.690000000000001</v>
      </c>
      <c r="AG49" s="21">
        <v>14.690000000000001</v>
      </c>
    </row>
    <row r="50" spans="1:33" ht="15.75" thickBot="1" x14ac:dyDescent="0.3">
      <c r="A50" s="11">
        <v>1997</v>
      </c>
      <c r="B50" s="9">
        <v>0.72</v>
      </c>
      <c r="C50" s="6">
        <v>0.46</v>
      </c>
      <c r="D50" s="6">
        <v>0.5</v>
      </c>
      <c r="E50" s="6">
        <v>3.01</v>
      </c>
      <c r="F50" s="6">
        <v>1.33</v>
      </c>
      <c r="G50" s="6">
        <v>2.97</v>
      </c>
      <c r="H50" s="6">
        <v>6.71</v>
      </c>
      <c r="I50" s="6">
        <v>5.1100000000000003</v>
      </c>
      <c r="J50" s="6">
        <v>2.06</v>
      </c>
      <c r="K50" s="6">
        <v>1.7</v>
      </c>
      <c r="L50" s="6">
        <v>0.46</v>
      </c>
      <c r="M50" s="20">
        <v>0.21</v>
      </c>
      <c r="N50" s="21">
        <v>25.24</v>
      </c>
      <c r="AG50" s="21">
        <v>25.24</v>
      </c>
    </row>
    <row r="51" spans="1:33" ht="15.75" thickBot="1" x14ac:dyDescent="0.3">
      <c r="A51" s="11">
        <v>1998</v>
      </c>
      <c r="B51" s="9">
        <v>0.2</v>
      </c>
      <c r="C51" s="6">
        <v>0.39</v>
      </c>
      <c r="D51" s="6">
        <v>2.52</v>
      </c>
      <c r="E51" s="6">
        <v>2.0299999999999998</v>
      </c>
      <c r="F51" s="6">
        <v>1.87</v>
      </c>
      <c r="G51" s="6">
        <v>1.32</v>
      </c>
      <c r="H51" s="6">
        <v>2.38</v>
      </c>
      <c r="I51" s="6">
        <v>0.56999999999999995</v>
      </c>
      <c r="J51" s="6">
        <v>0.78</v>
      </c>
      <c r="K51" s="6">
        <v>2.9</v>
      </c>
      <c r="L51" s="6">
        <v>1.03</v>
      </c>
      <c r="M51" s="20">
        <v>0.52</v>
      </c>
      <c r="N51" s="21">
        <v>16.510000000000002</v>
      </c>
      <c r="AG51" s="21">
        <v>16.510000000000002</v>
      </c>
    </row>
    <row r="52" spans="1:33" ht="15.75" thickBot="1" x14ac:dyDescent="0.3">
      <c r="A52" s="11">
        <v>1999</v>
      </c>
      <c r="B52" s="9">
        <v>0.53</v>
      </c>
      <c r="C52" s="6">
        <v>0.01</v>
      </c>
      <c r="D52" s="6">
        <v>0.5</v>
      </c>
      <c r="E52" s="6">
        <v>8.2899999999999991</v>
      </c>
      <c r="F52" s="6">
        <v>1.9</v>
      </c>
      <c r="G52" s="6">
        <v>2.4500000000000002</v>
      </c>
      <c r="H52" s="6">
        <v>1.02</v>
      </c>
      <c r="I52" s="6">
        <v>2.14</v>
      </c>
      <c r="J52" s="6">
        <v>2.46</v>
      </c>
      <c r="K52" s="6">
        <v>0.72</v>
      </c>
      <c r="L52" s="6">
        <v>0.59</v>
      </c>
      <c r="M52" s="20">
        <v>7.0000000000000007E-2</v>
      </c>
      <c r="N52" s="21">
        <v>20.68</v>
      </c>
      <c r="AG52" s="21">
        <v>20.68</v>
      </c>
    </row>
    <row r="53" spans="1:33" ht="15.75" thickBot="1" x14ac:dyDescent="0.3">
      <c r="A53" s="11">
        <v>2000</v>
      </c>
      <c r="B53" s="9">
        <v>0.09</v>
      </c>
      <c r="C53" s="6">
        <v>0.41</v>
      </c>
      <c r="D53" s="6">
        <v>1.45</v>
      </c>
      <c r="E53" s="6">
        <v>0.69</v>
      </c>
      <c r="F53" s="6">
        <v>1.2</v>
      </c>
      <c r="G53" s="6">
        <v>1.07</v>
      </c>
      <c r="H53" s="6">
        <v>0.64</v>
      </c>
      <c r="I53" s="6">
        <v>1.47</v>
      </c>
      <c r="J53" s="6">
        <v>2.66</v>
      </c>
      <c r="K53" s="6">
        <v>0.87</v>
      </c>
      <c r="L53" s="6">
        <v>0.34</v>
      </c>
      <c r="M53" s="20">
        <v>0.39</v>
      </c>
      <c r="N53" s="21">
        <v>11.28</v>
      </c>
      <c r="AG53" s="21">
        <v>11.28</v>
      </c>
    </row>
    <row r="54" spans="1:33" ht="15.75" thickBot="1" x14ac:dyDescent="0.3">
      <c r="A54" s="11">
        <v>2001</v>
      </c>
      <c r="B54" s="9">
        <v>0.59</v>
      </c>
      <c r="C54" s="6">
        <v>0.25</v>
      </c>
      <c r="D54" s="6">
        <v>0.97</v>
      </c>
      <c r="E54" s="6">
        <v>2.5299999999999998</v>
      </c>
      <c r="F54" s="6">
        <v>3.48</v>
      </c>
      <c r="G54" s="6">
        <v>0.41</v>
      </c>
      <c r="H54" s="6">
        <v>0.89</v>
      </c>
      <c r="I54" s="6">
        <v>1.07</v>
      </c>
      <c r="J54" s="6">
        <v>0.88</v>
      </c>
      <c r="K54" s="6">
        <v>0.28000000000000003</v>
      </c>
      <c r="L54" s="6">
        <v>0.86</v>
      </c>
      <c r="M54" s="20">
        <v>7.0000000000000007E-2</v>
      </c>
      <c r="N54" s="21">
        <v>12.280000000000001</v>
      </c>
      <c r="AG54" s="21">
        <v>12.280000000000001</v>
      </c>
    </row>
    <row r="55" spans="1:33" ht="15.75" thickBot="1" x14ac:dyDescent="0.3">
      <c r="A55" s="11">
        <v>2002</v>
      </c>
      <c r="B55" s="9">
        <v>0.74</v>
      </c>
      <c r="C55" s="6">
        <v>0.22</v>
      </c>
      <c r="D55" s="6">
        <v>1.18</v>
      </c>
      <c r="E55" s="6">
        <v>0.26</v>
      </c>
      <c r="F55" s="6">
        <v>2</v>
      </c>
      <c r="G55" s="6">
        <v>0.76</v>
      </c>
      <c r="H55" s="6">
        <v>7.0000000000000007E-2</v>
      </c>
      <c r="I55" s="6">
        <v>0.65</v>
      </c>
      <c r="J55" s="6">
        <v>1.45</v>
      </c>
      <c r="K55" s="6">
        <v>1.1399999999999999</v>
      </c>
      <c r="L55" s="6">
        <v>0.74</v>
      </c>
      <c r="M55" s="20">
        <v>0.01</v>
      </c>
      <c r="N55" s="21">
        <v>9.2200000000000006</v>
      </c>
      <c r="AG55" s="21">
        <v>9.2200000000000006</v>
      </c>
    </row>
    <row r="56" spans="1:33" ht="15.75" thickBot="1" x14ac:dyDescent="0.3">
      <c r="A56" s="11">
        <v>2003</v>
      </c>
      <c r="B56" s="9">
        <v>0.04</v>
      </c>
      <c r="C56" s="6">
        <v>0.85</v>
      </c>
      <c r="D56" s="6">
        <v>5.76</v>
      </c>
      <c r="E56" s="6">
        <v>3.13</v>
      </c>
      <c r="F56" s="6">
        <v>2.2599999999999998</v>
      </c>
      <c r="G56" s="6">
        <v>1.1299999999999999</v>
      </c>
      <c r="H56" s="6">
        <v>0.38</v>
      </c>
      <c r="I56" s="6">
        <v>3.4</v>
      </c>
      <c r="J56" s="6">
        <v>0.28999999999999998</v>
      </c>
      <c r="K56" s="6">
        <v>0.19</v>
      </c>
      <c r="L56" s="6">
        <v>0.33</v>
      </c>
      <c r="M56" s="20">
        <v>0.46</v>
      </c>
      <c r="N56" s="21">
        <v>18.22</v>
      </c>
      <c r="AG56" s="21">
        <v>18.22</v>
      </c>
    </row>
    <row r="57" spans="1:33" ht="15.75" thickBot="1" x14ac:dyDescent="0.3">
      <c r="A57" s="11">
        <v>2004</v>
      </c>
      <c r="B57" s="9">
        <v>0.38</v>
      </c>
      <c r="C57" s="6">
        <v>0.5</v>
      </c>
      <c r="D57" s="6">
        <v>0.34</v>
      </c>
      <c r="E57" s="6">
        <v>2.2200000000000002</v>
      </c>
      <c r="F57" s="6">
        <v>1.51</v>
      </c>
      <c r="G57" s="6">
        <v>2.66</v>
      </c>
      <c r="H57" s="6">
        <v>2.0299999999999998</v>
      </c>
      <c r="I57" s="6">
        <v>3.27</v>
      </c>
      <c r="J57" s="6">
        <v>2.84</v>
      </c>
      <c r="K57" s="6">
        <v>1.05</v>
      </c>
      <c r="L57" s="6">
        <v>1.28</v>
      </c>
      <c r="M57" s="20">
        <v>0.09</v>
      </c>
      <c r="N57" s="21">
        <v>18.170000000000002</v>
      </c>
      <c r="AG57" s="21">
        <v>18.170000000000002</v>
      </c>
    </row>
    <row r="58" spans="1:33" ht="15.75" thickBot="1" x14ac:dyDescent="0.3">
      <c r="A58" s="11">
        <v>2005</v>
      </c>
      <c r="B58" s="9">
        <v>0.66</v>
      </c>
      <c r="C58" s="6">
        <v>0.27</v>
      </c>
      <c r="D58" s="6">
        <v>1.04</v>
      </c>
      <c r="E58" s="6">
        <v>2.73</v>
      </c>
      <c r="F58" s="6">
        <v>2.89</v>
      </c>
      <c r="G58" s="6">
        <v>3.46</v>
      </c>
      <c r="H58" s="6">
        <v>0.32</v>
      </c>
      <c r="I58" s="6">
        <v>1.06</v>
      </c>
      <c r="J58" s="6">
        <v>0.25</v>
      </c>
      <c r="K58" s="6">
        <v>3.26</v>
      </c>
      <c r="L58" s="6">
        <v>0.08</v>
      </c>
      <c r="M58" s="20">
        <v>0.18</v>
      </c>
      <c r="N58" s="21">
        <v>16.2</v>
      </c>
      <c r="AG58" s="21">
        <v>16.2</v>
      </c>
    </row>
    <row r="59" spans="1:33" ht="15.75" thickBot="1" x14ac:dyDescent="0.3">
      <c r="A59" s="11">
        <v>2006</v>
      </c>
      <c r="B59" s="9">
        <v>0.1</v>
      </c>
      <c r="C59" s="6">
        <v>0.53</v>
      </c>
      <c r="D59" s="6">
        <v>1.45</v>
      </c>
      <c r="E59" s="6">
        <v>0.22</v>
      </c>
      <c r="F59" s="6">
        <v>0.87</v>
      </c>
      <c r="G59" s="6">
        <v>0.13</v>
      </c>
      <c r="H59" s="6">
        <v>0.84</v>
      </c>
      <c r="I59" s="6">
        <v>0.68</v>
      </c>
      <c r="J59" s="6">
        <v>0.73</v>
      </c>
      <c r="K59" s="6">
        <v>2.27</v>
      </c>
      <c r="L59" s="6">
        <v>0.76</v>
      </c>
      <c r="M59" s="20">
        <v>2.7</v>
      </c>
      <c r="N59" s="21">
        <v>11.280000000000001</v>
      </c>
      <c r="AG59" s="21">
        <v>11.280000000000001</v>
      </c>
    </row>
    <row r="60" spans="1:33" ht="15.75" thickBot="1" x14ac:dyDescent="0.3">
      <c r="A60" s="11">
        <v>2007</v>
      </c>
      <c r="B60" s="9">
        <v>0.54</v>
      </c>
      <c r="C60" s="6">
        <v>0.22</v>
      </c>
      <c r="D60" s="6">
        <v>1.59</v>
      </c>
      <c r="E60" s="6">
        <v>0.97</v>
      </c>
      <c r="F60" s="6">
        <v>1.22</v>
      </c>
      <c r="G60" s="6">
        <v>0.33</v>
      </c>
      <c r="H60" s="6">
        <v>0.84</v>
      </c>
      <c r="I60" s="6">
        <v>3.6</v>
      </c>
      <c r="J60" s="6">
        <v>1.04</v>
      </c>
      <c r="K60" s="6">
        <v>1.74</v>
      </c>
      <c r="L60" s="6">
        <v>0.37</v>
      </c>
      <c r="M60" s="20">
        <v>1.2</v>
      </c>
      <c r="N60" s="21">
        <v>13.66</v>
      </c>
      <c r="AG60" s="21">
        <v>13.66</v>
      </c>
    </row>
    <row r="61" spans="1:33" ht="15.75" thickBot="1" x14ac:dyDescent="0.3">
      <c r="A61" s="11">
        <v>2008</v>
      </c>
      <c r="B61" s="9">
        <v>0.03</v>
      </c>
      <c r="C61" s="6">
        <v>0.26</v>
      </c>
      <c r="D61" s="6">
        <v>0.78</v>
      </c>
      <c r="E61" s="6">
        <v>0.85</v>
      </c>
      <c r="F61" s="6">
        <v>1.61</v>
      </c>
      <c r="G61" s="6">
        <v>2.06</v>
      </c>
      <c r="H61" s="6">
        <v>1.1100000000000001</v>
      </c>
      <c r="I61" s="6">
        <v>3.94</v>
      </c>
      <c r="J61" s="6">
        <v>1.28</v>
      </c>
      <c r="K61" s="6">
        <v>0.81</v>
      </c>
      <c r="L61" s="6">
        <v>0.01</v>
      </c>
      <c r="M61" s="20">
        <v>0.53</v>
      </c>
      <c r="N61" s="21">
        <v>13.27</v>
      </c>
      <c r="AG61" s="21">
        <v>13.27</v>
      </c>
    </row>
    <row r="62" spans="1:33" ht="15.75" thickBot="1" x14ac:dyDescent="0.3">
      <c r="A62" s="11">
        <v>2009</v>
      </c>
      <c r="B62" s="9">
        <v>0.28000000000000003</v>
      </c>
      <c r="C62" s="6">
        <v>0.16</v>
      </c>
      <c r="D62" s="6">
        <v>0.93</v>
      </c>
      <c r="E62" s="6">
        <v>4.4400000000000004</v>
      </c>
      <c r="F62" s="6">
        <v>2.23</v>
      </c>
      <c r="G62" s="6">
        <v>5.03</v>
      </c>
      <c r="H62" s="6">
        <v>3.95</v>
      </c>
      <c r="I62" s="6">
        <v>0.22</v>
      </c>
      <c r="J62" s="6">
        <v>0.67</v>
      </c>
      <c r="K62" s="6">
        <v>2.16</v>
      </c>
      <c r="L62" s="6">
        <v>0.7</v>
      </c>
      <c r="M62" s="20">
        <v>1.1100000000000001</v>
      </c>
      <c r="N62" s="21">
        <v>21.88</v>
      </c>
      <c r="AG62" s="21">
        <v>21.88</v>
      </c>
    </row>
    <row r="63" spans="1:33" ht="15.75" thickBot="1" x14ac:dyDescent="0.3">
      <c r="A63" s="11">
        <v>2010</v>
      </c>
      <c r="B63" s="9">
        <v>0.15</v>
      </c>
      <c r="C63" s="6">
        <v>0.65</v>
      </c>
      <c r="D63" s="6">
        <v>1.55</v>
      </c>
      <c r="E63" s="6">
        <v>3.15</v>
      </c>
      <c r="F63" s="6">
        <v>2.13</v>
      </c>
      <c r="G63" s="6">
        <v>1.96</v>
      </c>
      <c r="H63" s="6">
        <v>1.26</v>
      </c>
      <c r="I63" s="6">
        <v>1.23</v>
      </c>
      <c r="J63" s="6">
        <v>0.06</v>
      </c>
      <c r="K63" s="6">
        <v>0.87</v>
      </c>
      <c r="L63" s="6">
        <v>0.7</v>
      </c>
      <c r="M63" s="20">
        <v>0.22</v>
      </c>
      <c r="N63" s="21">
        <v>13.93</v>
      </c>
      <c r="AG63" s="21">
        <v>13.93</v>
      </c>
    </row>
    <row r="64" spans="1:33" ht="15.75" thickBot="1" x14ac:dyDescent="0.3">
      <c r="A64" s="11">
        <v>2011</v>
      </c>
      <c r="B64" s="9">
        <v>0.28999999999999998</v>
      </c>
      <c r="C64" s="6">
        <v>0.66</v>
      </c>
      <c r="D64" s="6">
        <v>0.28999999999999998</v>
      </c>
      <c r="E64" s="6">
        <v>2.0499999999999998</v>
      </c>
      <c r="F64" s="6">
        <v>4.5</v>
      </c>
      <c r="G64" s="6">
        <v>2.78</v>
      </c>
      <c r="H64" s="6">
        <v>1.7</v>
      </c>
      <c r="I64" s="6">
        <v>0.12</v>
      </c>
      <c r="J64" s="6">
        <v>1.97</v>
      </c>
      <c r="K64" s="6">
        <v>1.77</v>
      </c>
      <c r="L64" s="6">
        <v>0.87</v>
      </c>
      <c r="M64" s="20">
        <v>0.79</v>
      </c>
      <c r="N64" s="21">
        <v>17.79</v>
      </c>
      <c r="AG64" s="21">
        <v>17.79</v>
      </c>
    </row>
    <row r="65" spans="1:33" ht="15.75" thickBot="1" x14ac:dyDescent="0.3">
      <c r="A65" s="22">
        <v>2012</v>
      </c>
      <c r="B65" s="23">
        <v>7.0000000000000007E-2</v>
      </c>
      <c r="C65" s="24">
        <v>0.72</v>
      </c>
      <c r="D65" s="24" t="s">
        <v>1</v>
      </c>
      <c r="E65" s="24">
        <v>0.4</v>
      </c>
      <c r="F65" s="24">
        <v>1.69</v>
      </c>
      <c r="G65" s="24">
        <v>0.61</v>
      </c>
      <c r="H65" s="24">
        <v>3.11</v>
      </c>
      <c r="I65" s="24">
        <v>0.03</v>
      </c>
      <c r="J65" s="24">
        <v>2.72</v>
      </c>
      <c r="K65" s="24">
        <v>0.66</v>
      </c>
      <c r="L65" s="24">
        <v>0.14000000000000001</v>
      </c>
      <c r="M65" s="25">
        <v>0.4</v>
      </c>
      <c r="N65" s="21">
        <v>10.55001</v>
      </c>
      <c r="AG65" s="21">
        <v>10.55001</v>
      </c>
    </row>
    <row r="66" spans="1:33" ht="15.75" thickBot="1" x14ac:dyDescent="0.3">
      <c r="A66" s="26" t="s">
        <v>39</v>
      </c>
      <c r="B66" s="27">
        <v>0.01</v>
      </c>
      <c r="C66" s="28" t="s">
        <v>1</v>
      </c>
      <c r="D66" s="28" t="s">
        <v>1</v>
      </c>
      <c r="E66" s="28">
        <v>0.22</v>
      </c>
      <c r="F66" s="28">
        <v>0.01</v>
      </c>
      <c r="G66" s="28">
        <v>0.08</v>
      </c>
      <c r="H66" s="28">
        <v>7.0000000000000007E-2</v>
      </c>
      <c r="I66" s="28">
        <v>0.03</v>
      </c>
      <c r="J66" s="28">
        <v>0.02</v>
      </c>
      <c r="K66" s="28">
        <v>0.05</v>
      </c>
      <c r="L66" s="28">
        <v>0.01</v>
      </c>
      <c r="M66" s="29" t="s">
        <v>1</v>
      </c>
      <c r="N66" s="39">
        <f>MIN(N3:N65)</f>
        <v>7.34</v>
      </c>
    </row>
    <row r="67" spans="1:33" ht="15.75" thickBot="1" x14ac:dyDescent="0.3">
      <c r="A67" s="11" t="s">
        <v>40</v>
      </c>
      <c r="B67" s="9">
        <v>1.17</v>
      </c>
      <c r="C67" s="6">
        <v>1.28</v>
      </c>
      <c r="D67" s="6">
        <v>5.76</v>
      </c>
      <c r="E67" s="6">
        <v>8.2899999999999991</v>
      </c>
      <c r="F67" s="6">
        <v>7.47</v>
      </c>
      <c r="G67" s="6">
        <v>5.78</v>
      </c>
      <c r="H67" s="6">
        <v>6.71</v>
      </c>
      <c r="I67" s="6">
        <v>7.39</v>
      </c>
      <c r="J67" s="6">
        <v>4</v>
      </c>
      <c r="K67" s="6">
        <v>4.8499999999999996</v>
      </c>
      <c r="L67" s="6">
        <v>2.29</v>
      </c>
      <c r="M67" s="20">
        <v>2.7</v>
      </c>
      <c r="N67" s="39">
        <f>MAX(N3:N65)</f>
        <v>25.24</v>
      </c>
    </row>
    <row r="68" spans="1:33" ht="30.75" thickBot="1" x14ac:dyDescent="0.3">
      <c r="A68" s="11" t="s">
        <v>47</v>
      </c>
      <c r="B68" s="9">
        <v>0.39793650793650781</v>
      </c>
      <c r="C68" s="9">
        <v>0.40603190476190476</v>
      </c>
      <c r="D68" s="9">
        <v>1.279523968253969</v>
      </c>
      <c r="E68" s="9">
        <v>1.8658064516129036</v>
      </c>
      <c r="F68" s="9">
        <v>2.6611290322580641</v>
      </c>
      <c r="G68" s="9">
        <v>1.94031746031746</v>
      </c>
      <c r="H68" s="9">
        <v>1.6561904761904762</v>
      </c>
      <c r="I68" s="9">
        <v>1.4950793650793652</v>
      </c>
      <c r="J68" s="9">
        <v>1.2546031746031749</v>
      </c>
      <c r="K68" s="9">
        <v>1.0925396825396825</v>
      </c>
      <c r="L68" s="9">
        <v>0.69338709677419375</v>
      </c>
      <c r="M68" s="9">
        <v>0.47435532258064522</v>
      </c>
      <c r="N68" s="39">
        <f>AVERAGE(N3:N65)</f>
        <v>15.00050083333333</v>
      </c>
    </row>
    <row r="69" spans="1:33" ht="30.75" thickBot="1" x14ac:dyDescent="0.3">
      <c r="A69" s="11" t="s">
        <v>42</v>
      </c>
      <c r="B69" s="9">
        <v>0.42421052631578948</v>
      </c>
      <c r="C69" s="9">
        <v>0.45526315789473676</v>
      </c>
      <c r="D69" s="9">
        <v>1.0036842105263157</v>
      </c>
      <c r="E69" s="9">
        <v>1.5910526315789475</v>
      </c>
      <c r="F69" s="9">
        <v>2.985789473684211</v>
      </c>
      <c r="G69" s="9">
        <v>1.9021052631578947</v>
      </c>
      <c r="H69" s="9">
        <v>1.4947368421052634</v>
      </c>
      <c r="I69" s="9">
        <v>1.5968421052631581</v>
      </c>
      <c r="J69" s="9">
        <v>1.1105263157894738</v>
      </c>
      <c r="K69" s="9">
        <v>0.89947368421052631</v>
      </c>
      <c r="L69" s="9">
        <v>0.59611111111111126</v>
      </c>
      <c r="M69" s="9">
        <v>0.38555722222222216</v>
      </c>
      <c r="N69" s="39">
        <f>AVERAGE(N3:N21)</f>
        <v>13.627779444444441</v>
      </c>
    </row>
    <row r="70" spans="1:33" ht="30.75" thickBot="1" x14ac:dyDescent="0.3">
      <c r="A70" s="11" t="s">
        <v>46</v>
      </c>
      <c r="B70" s="9">
        <v>0.38659090909090915</v>
      </c>
      <c r="C70" s="9">
        <v>0.38477295454545452</v>
      </c>
      <c r="D70" s="9">
        <v>1.3986365909090912</v>
      </c>
      <c r="E70" s="9">
        <v>1.9872093023255812</v>
      </c>
      <c r="F70" s="9">
        <v>2.5176744186046518</v>
      </c>
      <c r="G70" s="9">
        <v>1.9568181818181813</v>
      </c>
      <c r="H70" s="9">
        <v>1.7259090909090915</v>
      </c>
      <c r="I70" s="9">
        <v>1.4511363636363634</v>
      </c>
      <c r="J70" s="9">
        <v>1.3168181818181821</v>
      </c>
      <c r="K70" s="9">
        <v>1.1759090909090908</v>
      </c>
      <c r="L70" s="9">
        <v>0.73318181818181816</v>
      </c>
      <c r="M70" s="9">
        <v>0.51068181818181813</v>
      </c>
      <c r="N70" s="39">
        <f>AVERAGE(N22:N65)</f>
        <v>15.588809999999997</v>
      </c>
    </row>
    <row r="71" spans="1:33" ht="30.75" thickBot="1" x14ac:dyDescent="0.3">
      <c r="A71" s="11" t="s">
        <v>43</v>
      </c>
      <c r="B71" s="9">
        <v>0.30461538461538462</v>
      </c>
      <c r="C71" s="9">
        <v>0.43846153846153857</v>
      </c>
      <c r="D71" s="9">
        <v>1.3330776923076919</v>
      </c>
      <c r="E71" s="9">
        <v>1.8184615384615386</v>
      </c>
      <c r="F71" s="9">
        <v>2.1223076923076922</v>
      </c>
      <c r="G71" s="9">
        <v>1.7223076923076925</v>
      </c>
      <c r="H71" s="9">
        <v>1.3184615384615386</v>
      </c>
      <c r="I71" s="9">
        <v>1.5953846153846156</v>
      </c>
      <c r="J71" s="9">
        <v>1.2953846153846154</v>
      </c>
      <c r="K71" s="9">
        <v>1.313076923076923</v>
      </c>
      <c r="L71" s="9">
        <v>0.55230769230769228</v>
      </c>
      <c r="M71" s="9">
        <v>0.62692307692307692</v>
      </c>
      <c r="N71" s="39">
        <f>AVERAGE(N53:N65)</f>
        <v>14.440769999999999</v>
      </c>
    </row>
    <row r="72" spans="1:33" ht="30.75" thickBot="1" x14ac:dyDescent="0.3">
      <c r="A72" s="11" t="s">
        <v>44</v>
      </c>
      <c r="B72" s="9">
        <v>0.36</v>
      </c>
      <c r="C72" s="9">
        <v>0.4</v>
      </c>
      <c r="D72" s="9">
        <v>0.93</v>
      </c>
      <c r="E72" s="9">
        <v>1.645</v>
      </c>
      <c r="F72" s="9">
        <v>2.2949999999999999</v>
      </c>
      <c r="G72" s="9">
        <v>1.83</v>
      </c>
      <c r="H72" s="9">
        <v>1.23</v>
      </c>
      <c r="I72" s="9">
        <v>1.1399999999999999</v>
      </c>
      <c r="J72" s="9">
        <v>0.99</v>
      </c>
      <c r="K72" s="9">
        <v>0.75</v>
      </c>
      <c r="L72" s="9">
        <v>0.57999999999999996</v>
      </c>
      <c r="M72" s="9">
        <v>0.375</v>
      </c>
      <c r="N72" s="39">
        <f>MEDIAN(N3:N65)</f>
        <v>14.35</v>
      </c>
    </row>
    <row r="73" spans="1:33" ht="30.75" thickBot="1" x14ac:dyDescent="0.3">
      <c r="A73" s="12" t="s">
        <v>45</v>
      </c>
      <c r="B73" s="38">
        <v>0.28000000000000003</v>
      </c>
      <c r="C73" s="23">
        <v>0.41</v>
      </c>
      <c r="D73" s="7">
        <v>1.04</v>
      </c>
      <c r="E73" s="23">
        <v>2.0499999999999998</v>
      </c>
      <c r="F73" s="23">
        <v>2</v>
      </c>
      <c r="G73" s="23">
        <v>1.1299999999999999</v>
      </c>
      <c r="H73" s="23">
        <v>0.89</v>
      </c>
      <c r="I73" s="23">
        <v>1.07</v>
      </c>
      <c r="J73" s="7">
        <v>1.04</v>
      </c>
      <c r="K73" s="23">
        <v>1.05</v>
      </c>
      <c r="L73" s="7">
        <v>0.7</v>
      </c>
      <c r="M73" s="23">
        <v>0.4</v>
      </c>
      <c r="N73" s="39">
        <f>MEDIAN(N53:N65)</f>
        <v>13.66</v>
      </c>
    </row>
    <row r="74" spans="1:33" x14ac:dyDescent="0.25">
      <c r="C74" s="35"/>
      <c r="E74" s="35"/>
      <c r="F74" s="35"/>
      <c r="G74" s="35"/>
      <c r="H74" s="35"/>
      <c r="I74" s="35"/>
      <c r="K74" s="35"/>
      <c r="M74" s="35"/>
    </row>
  </sheetData>
  <mergeCells count="2">
    <mergeCell ref="A1:A2"/>
    <mergeCell ref="B2:N2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4"/>
  <sheetViews>
    <sheetView zoomScaleNormal="100" workbookViewId="0">
      <selection activeCell="T25" sqref="T25"/>
    </sheetView>
  </sheetViews>
  <sheetFormatPr defaultRowHeight="15" x14ac:dyDescent="0.25"/>
  <cols>
    <col min="1" max="1" width="14.5703125" customWidth="1"/>
    <col min="2" max="2" width="9.140625" customWidth="1"/>
  </cols>
  <sheetData>
    <row r="1" spans="1:33" ht="15.75" thickBot="1" x14ac:dyDescent="0.3">
      <c r="A1" s="90" t="s">
        <v>4</v>
      </c>
      <c r="B1" s="16" t="s">
        <v>22</v>
      </c>
      <c r="C1" s="17" t="s">
        <v>23</v>
      </c>
      <c r="D1" s="16" t="s">
        <v>24</v>
      </c>
      <c r="E1" s="17" t="s">
        <v>25</v>
      </c>
      <c r="F1" s="16" t="s">
        <v>26</v>
      </c>
      <c r="G1" s="17" t="s">
        <v>27</v>
      </c>
      <c r="H1" s="16" t="s">
        <v>28</v>
      </c>
      <c r="I1" s="17" t="s">
        <v>29</v>
      </c>
      <c r="J1" s="16" t="s">
        <v>30</v>
      </c>
      <c r="K1" s="17" t="s">
        <v>31</v>
      </c>
      <c r="L1" s="16" t="s">
        <v>32</v>
      </c>
      <c r="M1" s="17" t="s">
        <v>33</v>
      </c>
      <c r="N1" s="18" t="s">
        <v>38</v>
      </c>
    </row>
    <row r="2" spans="1:33" ht="15.75" thickBot="1" x14ac:dyDescent="0.3">
      <c r="A2" s="91"/>
      <c r="B2" s="87" t="s">
        <v>41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9"/>
    </row>
    <row r="3" spans="1:33" ht="15.75" thickBot="1" x14ac:dyDescent="0.3">
      <c r="A3" s="13">
        <v>1950</v>
      </c>
      <c r="B3" s="14">
        <v>0.37</v>
      </c>
      <c r="C3" s="15">
        <v>0.69</v>
      </c>
      <c r="D3" s="15">
        <v>0.4</v>
      </c>
      <c r="E3" s="15">
        <v>0.93</v>
      </c>
      <c r="F3" s="15">
        <v>2.62</v>
      </c>
      <c r="G3" s="15">
        <v>0.72</v>
      </c>
      <c r="H3" s="15">
        <v>1.28</v>
      </c>
      <c r="I3" s="15">
        <v>0.49</v>
      </c>
      <c r="J3" s="15">
        <v>0.89</v>
      </c>
      <c r="K3" s="15">
        <v>0.19</v>
      </c>
      <c r="L3" s="15">
        <v>0.38</v>
      </c>
      <c r="M3" s="19">
        <v>0.49</v>
      </c>
      <c r="N3" s="21">
        <v>9.4500000000000011</v>
      </c>
      <c r="AG3" s="21">
        <v>9.4500000000000011</v>
      </c>
    </row>
    <row r="4" spans="1:33" ht="15" customHeight="1" thickBot="1" x14ac:dyDescent="0.3">
      <c r="A4" s="11">
        <v>1951</v>
      </c>
      <c r="B4" s="9">
        <v>0.61</v>
      </c>
      <c r="C4" s="6">
        <v>0.54</v>
      </c>
      <c r="D4" s="6">
        <v>0.1</v>
      </c>
      <c r="E4" s="6">
        <v>2.41</v>
      </c>
      <c r="F4" s="6">
        <v>1.99</v>
      </c>
      <c r="G4" s="6">
        <v>1.93</v>
      </c>
      <c r="H4" s="6">
        <v>2.1</v>
      </c>
      <c r="I4" s="6">
        <v>0.63</v>
      </c>
      <c r="J4" s="6">
        <v>1.5</v>
      </c>
      <c r="K4" s="6">
        <v>1.5</v>
      </c>
      <c r="L4" s="6">
        <v>0.15</v>
      </c>
      <c r="M4" s="20">
        <v>0.23</v>
      </c>
      <c r="N4" s="21">
        <v>13.690000000000001</v>
      </c>
      <c r="AG4" s="21">
        <v>13.690000000000001</v>
      </c>
    </row>
    <row r="5" spans="1:33" ht="15.75" thickBot="1" x14ac:dyDescent="0.3">
      <c r="A5" s="11">
        <v>1952</v>
      </c>
      <c r="B5" s="9">
        <v>0.16</v>
      </c>
      <c r="C5" s="6">
        <v>0.3</v>
      </c>
      <c r="D5" s="6">
        <v>0.62</v>
      </c>
      <c r="E5" s="6">
        <v>1.5</v>
      </c>
      <c r="F5" s="6">
        <v>3.92</v>
      </c>
      <c r="G5" s="6">
        <v>0.05</v>
      </c>
      <c r="H5" s="6">
        <v>0.37</v>
      </c>
      <c r="I5" s="6">
        <v>1.63</v>
      </c>
      <c r="J5" s="6">
        <v>0.56000000000000005</v>
      </c>
      <c r="K5" s="6">
        <v>0.24</v>
      </c>
      <c r="L5" s="6">
        <v>0.95</v>
      </c>
      <c r="M5" s="20">
        <v>0.45</v>
      </c>
      <c r="N5" s="21">
        <v>10.75</v>
      </c>
      <c r="AG5" s="21">
        <v>10.75</v>
      </c>
    </row>
    <row r="6" spans="1:33" ht="15.75" thickBot="1" x14ac:dyDescent="0.3">
      <c r="A6" s="11">
        <v>1953</v>
      </c>
      <c r="B6" s="9">
        <v>0.36</v>
      </c>
      <c r="C6" s="6">
        <v>0.81</v>
      </c>
      <c r="D6" s="6">
        <v>0.52</v>
      </c>
      <c r="E6" s="6">
        <v>1.89</v>
      </c>
      <c r="F6" s="6">
        <v>1.59</v>
      </c>
      <c r="G6" s="6">
        <v>2.2999999999999998</v>
      </c>
      <c r="H6" s="6">
        <v>3.21</v>
      </c>
      <c r="I6" s="6">
        <v>1.94</v>
      </c>
      <c r="J6" s="6">
        <v>0.12</v>
      </c>
      <c r="K6" s="6">
        <v>0.6</v>
      </c>
      <c r="L6" s="6">
        <v>0.87</v>
      </c>
      <c r="M6" s="20">
        <v>0.3</v>
      </c>
      <c r="N6" s="21">
        <v>14.509999999999998</v>
      </c>
      <c r="AG6" s="21">
        <v>14.509999999999998</v>
      </c>
    </row>
    <row r="7" spans="1:33" ht="15.75" thickBot="1" x14ac:dyDescent="0.3">
      <c r="A7" s="11">
        <v>1954</v>
      </c>
      <c r="B7" s="9">
        <v>0.21</v>
      </c>
      <c r="C7" s="6" t="s">
        <v>1</v>
      </c>
      <c r="D7" s="6">
        <v>0.44</v>
      </c>
      <c r="E7" s="6">
        <v>0.42</v>
      </c>
      <c r="F7" s="6">
        <v>1.51</v>
      </c>
      <c r="G7" s="6">
        <v>0.36</v>
      </c>
      <c r="H7" s="6">
        <v>2.61</v>
      </c>
      <c r="I7" s="6">
        <v>3.06</v>
      </c>
      <c r="J7" s="6">
        <v>1.77</v>
      </c>
      <c r="K7" s="6">
        <v>0.28000000000000003</v>
      </c>
      <c r="L7" s="6">
        <v>0.16</v>
      </c>
      <c r="M7" s="20">
        <v>0.15</v>
      </c>
      <c r="N7" s="21">
        <v>10.970009999999998</v>
      </c>
      <c r="AG7" s="21">
        <v>10.970009999999998</v>
      </c>
    </row>
    <row r="8" spans="1:33" ht="15.75" thickBot="1" x14ac:dyDescent="0.3">
      <c r="A8" s="11">
        <v>1955</v>
      </c>
      <c r="B8" s="9">
        <v>0.2</v>
      </c>
      <c r="C8" s="6">
        <v>0.34</v>
      </c>
      <c r="D8" s="6">
        <v>0.16</v>
      </c>
      <c r="E8" s="6">
        <v>0.03</v>
      </c>
      <c r="F8" s="6">
        <v>1.23</v>
      </c>
      <c r="G8" s="6">
        <v>2.6</v>
      </c>
      <c r="H8" s="6">
        <v>1.97</v>
      </c>
      <c r="I8" s="6">
        <v>1.36</v>
      </c>
      <c r="J8" s="6">
        <v>2.06</v>
      </c>
      <c r="K8" s="6">
        <v>0.33</v>
      </c>
      <c r="L8" s="6">
        <v>0.59</v>
      </c>
      <c r="M8" s="20">
        <v>0.08</v>
      </c>
      <c r="N8" s="21">
        <v>10.950000000000001</v>
      </c>
      <c r="AG8" s="21">
        <v>10.950000000000001</v>
      </c>
    </row>
    <row r="9" spans="1:33" ht="15.75" thickBot="1" x14ac:dyDescent="0.3">
      <c r="A9" s="11">
        <v>1956</v>
      </c>
      <c r="B9" s="9">
        <v>0.46</v>
      </c>
      <c r="C9" s="6">
        <v>0.24</v>
      </c>
      <c r="D9" s="6">
        <v>0.63</v>
      </c>
      <c r="E9" s="6">
        <v>0.37</v>
      </c>
      <c r="F9" s="6">
        <v>0.59</v>
      </c>
      <c r="G9" s="6">
        <v>2.78</v>
      </c>
      <c r="H9" s="6">
        <v>6.7</v>
      </c>
      <c r="I9" s="6">
        <v>1.36</v>
      </c>
      <c r="J9" s="6">
        <v>0.31</v>
      </c>
      <c r="K9" s="6">
        <v>0.26</v>
      </c>
      <c r="L9" s="6">
        <v>1.18</v>
      </c>
      <c r="M9" s="20">
        <v>0.5</v>
      </c>
      <c r="N9" s="21">
        <v>15.379999999999999</v>
      </c>
      <c r="AG9" s="21">
        <v>15.379999999999999</v>
      </c>
    </row>
    <row r="10" spans="1:33" ht="15.75" thickBot="1" x14ac:dyDescent="0.3">
      <c r="A10" s="11">
        <v>1957</v>
      </c>
      <c r="B10" s="9">
        <v>0.13</v>
      </c>
      <c r="C10" s="6" t="s">
        <v>1</v>
      </c>
      <c r="D10" s="6">
        <v>0.53</v>
      </c>
      <c r="E10" s="6">
        <v>2.56</v>
      </c>
      <c r="F10" s="6">
        <v>4.5</v>
      </c>
      <c r="G10" s="6">
        <v>1.97</v>
      </c>
      <c r="H10" s="6">
        <v>2.02</v>
      </c>
      <c r="I10" s="6">
        <v>2.09</v>
      </c>
      <c r="J10" s="6">
        <v>0.27</v>
      </c>
      <c r="K10" s="6">
        <v>0.5</v>
      </c>
      <c r="L10" s="6">
        <v>0.45</v>
      </c>
      <c r="M10" s="20">
        <v>0.02</v>
      </c>
      <c r="N10" s="21">
        <v>15.040009999999999</v>
      </c>
      <c r="AG10" s="21">
        <v>15.040009999999999</v>
      </c>
    </row>
    <row r="11" spans="1:33" ht="15.75" thickBot="1" x14ac:dyDescent="0.3">
      <c r="A11" s="11">
        <v>1958</v>
      </c>
      <c r="B11" s="9">
        <v>0.21</v>
      </c>
      <c r="C11" s="6">
        <v>0.32</v>
      </c>
      <c r="D11" s="6">
        <v>1.41</v>
      </c>
      <c r="E11" s="6">
        <v>2.1</v>
      </c>
      <c r="F11" s="6">
        <v>2.17</v>
      </c>
      <c r="G11" s="6">
        <v>4.04</v>
      </c>
      <c r="H11" s="6">
        <v>1.97</v>
      </c>
      <c r="I11" s="6">
        <v>0.53</v>
      </c>
      <c r="J11" s="6">
        <v>1.88</v>
      </c>
      <c r="K11" s="6">
        <v>0.34</v>
      </c>
      <c r="L11" s="6">
        <v>0.22</v>
      </c>
      <c r="M11" s="20">
        <v>0.35</v>
      </c>
      <c r="N11" s="21">
        <v>15.54</v>
      </c>
      <c r="AG11" s="21">
        <v>15.54</v>
      </c>
    </row>
    <row r="12" spans="1:33" ht="15.75" thickBot="1" x14ac:dyDescent="0.3">
      <c r="A12" s="11">
        <v>1959</v>
      </c>
      <c r="B12" s="9">
        <v>0.54</v>
      </c>
      <c r="C12" s="6">
        <v>0.36</v>
      </c>
      <c r="D12" s="6">
        <v>1.18</v>
      </c>
      <c r="E12" s="6">
        <v>0.46</v>
      </c>
      <c r="F12" s="6">
        <v>4.46</v>
      </c>
      <c r="G12" s="6">
        <v>0.41</v>
      </c>
      <c r="H12" s="6">
        <v>1.02</v>
      </c>
      <c r="I12" s="6">
        <v>0.55000000000000004</v>
      </c>
      <c r="J12" s="6">
        <v>0.99</v>
      </c>
      <c r="K12" s="6">
        <v>2.08</v>
      </c>
      <c r="L12" s="6" t="s">
        <v>1</v>
      </c>
      <c r="M12" s="20">
        <v>0.04</v>
      </c>
      <c r="N12" s="21">
        <v>12.090009999999999</v>
      </c>
      <c r="AG12" s="21">
        <v>12.090009999999999</v>
      </c>
    </row>
    <row r="13" spans="1:33" ht="15.75" thickBot="1" x14ac:dyDescent="0.3">
      <c r="A13" s="11">
        <v>1960</v>
      </c>
      <c r="B13" s="9">
        <v>0.61</v>
      </c>
      <c r="C13" s="6">
        <v>0.38</v>
      </c>
      <c r="D13" s="6">
        <v>0.23</v>
      </c>
      <c r="E13" s="6">
        <v>0.85</v>
      </c>
      <c r="F13" s="6">
        <v>2.23</v>
      </c>
      <c r="G13" s="6">
        <v>0.82</v>
      </c>
      <c r="H13" s="6">
        <v>1.49</v>
      </c>
      <c r="I13" s="6">
        <v>0.21</v>
      </c>
      <c r="J13" s="6">
        <v>1.1100000000000001</v>
      </c>
      <c r="K13" s="6">
        <v>1.36</v>
      </c>
      <c r="L13" s="6">
        <v>0.18</v>
      </c>
      <c r="M13" s="20">
        <v>0.3</v>
      </c>
      <c r="N13" s="21">
        <v>9.7700000000000014</v>
      </c>
      <c r="AG13" s="21">
        <v>9.7700000000000014</v>
      </c>
    </row>
    <row r="14" spans="1:33" ht="15.75" thickBot="1" x14ac:dyDescent="0.3">
      <c r="A14" s="11">
        <v>1961</v>
      </c>
      <c r="B14" s="9">
        <v>0.03</v>
      </c>
      <c r="C14" s="6">
        <v>0.02</v>
      </c>
      <c r="D14" s="6">
        <v>1.82</v>
      </c>
      <c r="E14" s="6">
        <v>1.1599999999999999</v>
      </c>
      <c r="F14" s="6">
        <v>4.0599999999999996</v>
      </c>
      <c r="G14" s="6">
        <v>1.71</v>
      </c>
      <c r="H14" s="6">
        <v>2.3199999999999998</v>
      </c>
      <c r="I14" s="6">
        <v>1.1499999999999999</v>
      </c>
      <c r="J14" s="6">
        <v>2.54</v>
      </c>
      <c r="K14" s="6">
        <v>0.47</v>
      </c>
      <c r="L14" s="6">
        <v>0.2</v>
      </c>
      <c r="M14" s="20">
        <v>0.13</v>
      </c>
      <c r="N14" s="21">
        <v>15.610000000000003</v>
      </c>
      <c r="AG14" s="21">
        <v>15.610000000000003</v>
      </c>
    </row>
    <row r="15" spans="1:33" ht="15.75" thickBot="1" x14ac:dyDescent="0.3">
      <c r="A15" s="11">
        <v>1962</v>
      </c>
      <c r="B15" s="9">
        <v>0.52</v>
      </c>
      <c r="C15" s="6">
        <v>0.37</v>
      </c>
      <c r="D15" s="6">
        <v>0.33</v>
      </c>
      <c r="E15" s="6">
        <v>0.37</v>
      </c>
      <c r="F15" s="6">
        <v>3.79</v>
      </c>
      <c r="G15" s="6">
        <v>3</v>
      </c>
      <c r="H15" s="6">
        <v>3.56</v>
      </c>
      <c r="I15" s="6">
        <v>0.35</v>
      </c>
      <c r="J15" s="6">
        <v>0.42</v>
      </c>
      <c r="K15" s="6">
        <v>0.68</v>
      </c>
      <c r="L15" s="6">
        <v>0.38</v>
      </c>
      <c r="M15" s="20">
        <v>0.35</v>
      </c>
      <c r="N15" s="21">
        <v>14.12</v>
      </c>
      <c r="AG15" s="21">
        <v>14.12</v>
      </c>
    </row>
    <row r="16" spans="1:33" ht="15.75" thickBot="1" x14ac:dyDescent="0.3">
      <c r="A16" s="11">
        <v>1963</v>
      </c>
      <c r="B16" s="9">
        <v>0.5</v>
      </c>
      <c r="C16" s="6">
        <v>0.15</v>
      </c>
      <c r="D16" s="6">
        <v>0.3</v>
      </c>
      <c r="E16" s="6">
        <v>0.21</v>
      </c>
      <c r="F16" s="6">
        <v>1.05</v>
      </c>
      <c r="G16" s="6">
        <v>2.65</v>
      </c>
      <c r="H16" s="6">
        <v>1.21</v>
      </c>
      <c r="I16" s="6">
        <v>2.66</v>
      </c>
      <c r="J16" s="6">
        <v>1.51</v>
      </c>
      <c r="K16" s="6">
        <v>0.2</v>
      </c>
      <c r="L16" s="6">
        <v>0.19</v>
      </c>
      <c r="M16" s="20">
        <v>0.22</v>
      </c>
      <c r="N16" s="21">
        <v>10.85</v>
      </c>
      <c r="AG16" s="21">
        <v>10.85</v>
      </c>
    </row>
    <row r="17" spans="1:33" ht="15.75" thickBot="1" x14ac:dyDescent="0.3">
      <c r="A17" s="11">
        <v>1964</v>
      </c>
      <c r="B17" s="9">
        <v>0</v>
      </c>
      <c r="C17" s="6">
        <v>0.16</v>
      </c>
      <c r="D17" s="6">
        <v>0.31</v>
      </c>
      <c r="E17" s="6">
        <v>1.3</v>
      </c>
      <c r="F17" s="6">
        <v>1.63</v>
      </c>
      <c r="G17" s="6">
        <v>2.54</v>
      </c>
      <c r="H17" s="6">
        <v>0.4</v>
      </c>
      <c r="I17" s="6">
        <v>0.76</v>
      </c>
      <c r="J17" s="6">
        <v>0.75</v>
      </c>
      <c r="K17" s="6">
        <v>0.25</v>
      </c>
      <c r="L17" s="6">
        <v>0.09</v>
      </c>
      <c r="M17" s="20">
        <v>0.17</v>
      </c>
      <c r="N17" s="21">
        <v>8.36</v>
      </c>
      <c r="AG17" s="21">
        <v>8.36</v>
      </c>
    </row>
    <row r="18" spans="1:33" ht="15.75" thickBot="1" x14ac:dyDescent="0.3">
      <c r="A18" s="11">
        <v>1965</v>
      </c>
      <c r="B18" s="9">
        <v>0.21</v>
      </c>
      <c r="C18" s="6">
        <v>0.27</v>
      </c>
      <c r="D18" s="6">
        <v>0.18</v>
      </c>
      <c r="E18" s="6">
        <v>0.16</v>
      </c>
      <c r="F18" s="6">
        <v>1.26</v>
      </c>
      <c r="G18" s="6">
        <v>3.33</v>
      </c>
      <c r="H18" s="6">
        <v>5.36</v>
      </c>
      <c r="I18" s="6">
        <v>1.1499999999999999</v>
      </c>
      <c r="J18" s="6">
        <v>2</v>
      </c>
      <c r="K18" s="6">
        <v>1.18</v>
      </c>
      <c r="L18" s="6" t="s">
        <v>1</v>
      </c>
      <c r="M18" s="20">
        <v>0.56000000000000005</v>
      </c>
      <c r="N18" s="21">
        <v>15.66001</v>
      </c>
      <c r="AG18" s="21">
        <v>15.66001</v>
      </c>
    </row>
    <row r="19" spans="1:33" ht="15.75" thickBot="1" x14ac:dyDescent="0.3">
      <c r="A19" s="11">
        <v>1966</v>
      </c>
      <c r="B19" s="9">
        <v>0.22</v>
      </c>
      <c r="C19" s="6">
        <v>0.04</v>
      </c>
      <c r="D19" s="6">
        <v>0.26</v>
      </c>
      <c r="E19" s="6">
        <v>1.02</v>
      </c>
      <c r="F19" s="6">
        <v>0.52</v>
      </c>
      <c r="G19" s="6">
        <v>2.67</v>
      </c>
      <c r="H19" s="6">
        <v>0.7</v>
      </c>
      <c r="I19" s="6">
        <v>2.2799999999999998</v>
      </c>
      <c r="J19" s="6">
        <v>1.51</v>
      </c>
      <c r="K19" s="6">
        <v>0.6</v>
      </c>
      <c r="L19" s="6">
        <v>0.16</v>
      </c>
      <c r="M19" s="20">
        <v>0.25</v>
      </c>
      <c r="N19" s="21">
        <v>10.23</v>
      </c>
      <c r="AG19" s="21">
        <v>10.23</v>
      </c>
    </row>
    <row r="20" spans="1:33" ht="15.75" thickBot="1" x14ac:dyDescent="0.3">
      <c r="A20" s="11">
        <v>1967</v>
      </c>
      <c r="B20" s="9">
        <v>0.23</v>
      </c>
      <c r="C20" s="6">
        <v>0.05</v>
      </c>
      <c r="D20" s="6">
        <v>0.28000000000000003</v>
      </c>
      <c r="E20" s="6">
        <v>1.42</v>
      </c>
      <c r="F20" s="6">
        <v>6.53</v>
      </c>
      <c r="G20" s="6">
        <v>3.94</v>
      </c>
      <c r="H20" s="6">
        <v>1.74</v>
      </c>
      <c r="I20" s="6">
        <v>1.1000000000000001</v>
      </c>
      <c r="J20" s="6">
        <v>0.39</v>
      </c>
      <c r="K20" s="6">
        <v>0.11</v>
      </c>
      <c r="L20" s="6">
        <v>0.17</v>
      </c>
      <c r="M20" s="20">
        <v>0.24</v>
      </c>
      <c r="N20" s="21">
        <v>16.2</v>
      </c>
      <c r="AG20" s="21">
        <v>16.2</v>
      </c>
    </row>
    <row r="21" spans="1:33" ht="15.75" thickBot="1" x14ac:dyDescent="0.3">
      <c r="A21" s="11">
        <v>1968</v>
      </c>
      <c r="B21" s="9">
        <v>0.05</v>
      </c>
      <c r="C21" s="6">
        <v>0.3</v>
      </c>
      <c r="D21" s="6">
        <v>0.63</v>
      </c>
      <c r="E21" s="6">
        <v>1.07</v>
      </c>
      <c r="F21" s="6">
        <v>2</v>
      </c>
      <c r="G21" s="6">
        <v>1.56</v>
      </c>
      <c r="H21" s="6">
        <v>0.56000000000000005</v>
      </c>
      <c r="I21" s="6">
        <v>2.29</v>
      </c>
      <c r="J21" s="6">
        <v>0.18</v>
      </c>
      <c r="K21" s="6">
        <v>0.55000000000000004</v>
      </c>
      <c r="L21" s="6">
        <v>0.43</v>
      </c>
      <c r="M21" s="20">
        <v>0.15</v>
      </c>
      <c r="N21" s="21">
        <v>9.7700000000000014</v>
      </c>
      <c r="AG21" s="21">
        <v>9.7700000000000014</v>
      </c>
    </row>
    <row r="22" spans="1:33" ht="15.75" thickBot="1" x14ac:dyDescent="0.3">
      <c r="A22" s="11">
        <v>1969</v>
      </c>
      <c r="B22" s="9">
        <v>0.11</v>
      </c>
      <c r="C22" s="6">
        <v>0.14000000000000001</v>
      </c>
      <c r="D22" s="6">
        <v>0.22</v>
      </c>
      <c r="E22" s="6">
        <v>0.85</v>
      </c>
      <c r="F22" s="6">
        <v>2.58</v>
      </c>
      <c r="G22" s="6">
        <v>1.05</v>
      </c>
      <c r="H22" s="6">
        <v>1.87</v>
      </c>
      <c r="I22" s="6">
        <v>7.0000000000000007E-2</v>
      </c>
      <c r="J22" s="6">
        <v>0.64</v>
      </c>
      <c r="K22" s="6">
        <v>3.38</v>
      </c>
      <c r="L22" s="6">
        <v>0.18</v>
      </c>
      <c r="M22" s="20">
        <v>0.16</v>
      </c>
      <c r="N22" s="21">
        <v>11.25</v>
      </c>
      <c r="AG22" s="21">
        <v>11.25</v>
      </c>
    </row>
    <row r="23" spans="1:33" ht="15.75" thickBot="1" x14ac:dyDescent="0.3">
      <c r="A23" s="11">
        <v>1970</v>
      </c>
      <c r="B23" s="9">
        <v>0.03</v>
      </c>
      <c r="C23" s="6">
        <v>0.04</v>
      </c>
      <c r="D23" s="6">
        <v>0.41</v>
      </c>
      <c r="E23" s="6">
        <v>1.34</v>
      </c>
      <c r="F23" s="6">
        <v>0.54</v>
      </c>
      <c r="G23" s="6">
        <v>2.59</v>
      </c>
      <c r="H23" s="6">
        <v>0.54</v>
      </c>
      <c r="I23" s="6">
        <v>2.13</v>
      </c>
      <c r="J23" s="6">
        <v>0.88</v>
      </c>
      <c r="K23" s="6">
        <v>0.92</v>
      </c>
      <c r="L23" s="6">
        <v>0.54</v>
      </c>
      <c r="M23" s="20">
        <v>0.18</v>
      </c>
      <c r="N23" s="21">
        <v>10.14</v>
      </c>
      <c r="AG23" s="21">
        <v>10.14</v>
      </c>
    </row>
    <row r="24" spans="1:33" ht="15.75" thickBot="1" x14ac:dyDescent="0.3">
      <c r="A24" s="11">
        <v>1971</v>
      </c>
      <c r="B24" s="9">
        <v>0.28000000000000003</v>
      </c>
      <c r="C24" s="6">
        <v>0.44</v>
      </c>
      <c r="D24" s="6">
        <v>0.4</v>
      </c>
      <c r="E24" s="6">
        <v>2.4700000000000002</v>
      </c>
      <c r="F24" s="6">
        <v>0.92</v>
      </c>
      <c r="G24" s="6">
        <v>1.64</v>
      </c>
      <c r="H24" s="6">
        <v>0.4</v>
      </c>
      <c r="I24" s="6">
        <v>0.16</v>
      </c>
      <c r="J24" s="6">
        <v>2.4300000000000002</v>
      </c>
      <c r="K24" s="6">
        <v>0.35</v>
      </c>
      <c r="L24" s="6">
        <v>0.03</v>
      </c>
      <c r="M24" s="20">
        <v>0.32</v>
      </c>
      <c r="N24" s="21">
        <v>9.84</v>
      </c>
      <c r="AG24" s="21">
        <v>9.84</v>
      </c>
    </row>
    <row r="25" spans="1:33" ht="15.75" thickBot="1" x14ac:dyDescent="0.3">
      <c r="A25" s="11">
        <v>1972</v>
      </c>
      <c r="B25" s="9">
        <v>0.12</v>
      </c>
      <c r="C25" s="6">
        <v>0.1</v>
      </c>
      <c r="D25" s="6">
        <v>0.16</v>
      </c>
      <c r="E25" s="6">
        <v>1.41</v>
      </c>
      <c r="F25" s="6">
        <v>0.99</v>
      </c>
      <c r="G25" s="6">
        <v>1.83</v>
      </c>
      <c r="H25" s="6">
        <v>1.5</v>
      </c>
      <c r="I25" s="6">
        <v>2.59</v>
      </c>
      <c r="J25" s="6">
        <v>1.35</v>
      </c>
      <c r="K25" s="6">
        <v>0.26</v>
      </c>
      <c r="L25" s="6">
        <v>1.2</v>
      </c>
      <c r="M25" s="20">
        <v>0.44</v>
      </c>
      <c r="N25" s="21">
        <v>11.949999999999998</v>
      </c>
      <c r="AG25" s="21">
        <v>11.949999999999998</v>
      </c>
    </row>
    <row r="26" spans="1:33" ht="15.75" thickBot="1" x14ac:dyDescent="0.3">
      <c r="A26" s="11">
        <v>1973</v>
      </c>
      <c r="B26" s="9">
        <v>0.11</v>
      </c>
      <c r="C26" s="6" t="s">
        <v>48</v>
      </c>
      <c r="D26" s="6">
        <v>1.32</v>
      </c>
      <c r="E26" s="6">
        <v>2.3199999999999998</v>
      </c>
      <c r="F26" s="6">
        <v>2.21</v>
      </c>
      <c r="G26" s="6">
        <v>1.22</v>
      </c>
      <c r="H26" s="6">
        <v>1.93</v>
      </c>
      <c r="I26" s="6">
        <v>0.9</v>
      </c>
      <c r="J26" s="6">
        <v>4.67</v>
      </c>
      <c r="K26" s="6">
        <v>0.36</v>
      </c>
      <c r="L26" s="6">
        <v>0.52</v>
      </c>
      <c r="M26" s="20">
        <v>0.59</v>
      </c>
      <c r="N26" s="21" t="s">
        <v>48</v>
      </c>
      <c r="AG26" s="21"/>
    </row>
    <row r="27" spans="1:33" ht="15.75" thickBot="1" x14ac:dyDescent="0.3">
      <c r="A27" s="11">
        <v>1974</v>
      </c>
      <c r="B27" s="9">
        <v>0.2</v>
      </c>
      <c r="C27" s="6">
        <v>0.19</v>
      </c>
      <c r="D27" s="6">
        <v>1.7</v>
      </c>
      <c r="E27" s="6">
        <v>0.81</v>
      </c>
      <c r="F27" s="6">
        <v>0.26</v>
      </c>
      <c r="G27" s="6">
        <v>1.36</v>
      </c>
      <c r="H27" s="6">
        <v>2.35</v>
      </c>
      <c r="I27" s="6">
        <v>0.34</v>
      </c>
      <c r="J27" s="6">
        <v>0.22</v>
      </c>
      <c r="K27" s="6">
        <v>0.19</v>
      </c>
      <c r="L27" s="6">
        <v>0.54</v>
      </c>
      <c r="M27" s="20">
        <v>0.01</v>
      </c>
      <c r="N27" s="21">
        <v>8.17</v>
      </c>
      <c r="AG27" s="21">
        <v>8.17</v>
      </c>
    </row>
    <row r="28" spans="1:33" ht="15.75" thickBot="1" x14ac:dyDescent="0.3">
      <c r="A28" s="11">
        <v>1975</v>
      </c>
      <c r="B28" s="9">
        <v>0.03</v>
      </c>
      <c r="C28" s="6">
        <v>7.0000000000000007E-2</v>
      </c>
      <c r="D28" s="6">
        <v>0.11</v>
      </c>
      <c r="E28" s="6">
        <v>1.1299999999999999</v>
      </c>
      <c r="F28" s="6">
        <v>5.13</v>
      </c>
      <c r="G28" s="6">
        <v>1.1499999999999999</v>
      </c>
      <c r="H28" s="6">
        <v>2.09</v>
      </c>
      <c r="I28" s="6">
        <v>1.49</v>
      </c>
      <c r="J28" s="6">
        <v>0.39</v>
      </c>
      <c r="K28" s="6">
        <v>0.12</v>
      </c>
      <c r="L28" s="6">
        <v>0.39</v>
      </c>
      <c r="M28" s="20">
        <v>0.17</v>
      </c>
      <c r="N28" s="21">
        <v>12.27</v>
      </c>
      <c r="AG28" s="21">
        <v>12.27</v>
      </c>
    </row>
    <row r="29" spans="1:33" ht="15.75" thickBot="1" x14ac:dyDescent="0.3">
      <c r="A29" s="11">
        <v>1976</v>
      </c>
      <c r="B29" s="9">
        <v>0.06</v>
      </c>
      <c r="C29" s="6">
        <v>0.02</v>
      </c>
      <c r="D29" s="6">
        <v>0.23</v>
      </c>
      <c r="E29" s="6">
        <v>1.1200000000000001</v>
      </c>
      <c r="F29" s="6">
        <v>1.95</v>
      </c>
      <c r="G29" s="6">
        <v>0.73</v>
      </c>
      <c r="H29" s="6">
        <v>1.35</v>
      </c>
      <c r="I29" s="6">
        <v>1.33</v>
      </c>
      <c r="J29" s="6">
        <v>2.13</v>
      </c>
      <c r="K29" s="6">
        <v>0.02</v>
      </c>
      <c r="L29" s="6">
        <v>7.0000000000000007E-2</v>
      </c>
      <c r="M29" s="20" t="s">
        <v>1</v>
      </c>
      <c r="N29" s="21">
        <v>9.0100099999999976</v>
      </c>
      <c r="AG29" s="21">
        <v>9.0100099999999976</v>
      </c>
    </row>
    <row r="30" spans="1:33" ht="15.75" thickBot="1" x14ac:dyDescent="0.3">
      <c r="A30" s="11">
        <v>1977</v>
      </c>
      <c r="B30" s="9">
        <v>0.25</v>
      </c>
      <c r="C30" s="6">
        <v>0</v>
      </c>
      <c r="D30" s="6">
        <v>0.31</v>
      </c>
      <c r="E30" s="6">
        <v>2.4500000000000002</v>
      </c>
      <c r="F30" s="6">
        <v>2.0099999999999998</v>
      </c>
      <c r="G30" s="6">
        <v>1.0900000000000001</v>
      </c>
      <c r="H30" s="6">
        <v>1.18</v>
      </c>
      <c r="I30" s="6">
        <v>1.22</v>
      </c>
      <c r="J30" s="6">
        <v>0.35</v>
      </c>
      <c r="K30" s="6">
        <v>0.02</v>
      </c>
      <c r="L30" s="6">
        <v>0.43</v>
      </c>
      <c r="M30" s="20">
        <v>0.13</v>
      </c>
      <c r="N30" s="21">
        <v>9.44</v>
      </c>
      <c r="AG30" s="21">
        <v>9.44</v>
      </c>
    </row>
    <row r="31" spans="1:33" ht="15.75" thickBot="1" x14ac:dyDescent="0.3">
      <c r="A31" s="11">
        <v>1978</v>
      </c>
      <c r="B31" s="9">
        <v>0.18</v>
      </c>
      <c r="C31" s="6">
        <v>0.17</v>
      </c>
      <c r="D31" s="6">
        <v>0.05</v>
      </c>
      <c r="E31" s="6">
        <v>0.79</v>
      </c>
      <c r="F31" s="6">
        <v>5.45</v>
      </c>
      <c r="G31" s="6">
        <v>2.23</v>
      </c>
      <c r="H31" s="6">
        <v>0.98</v>
      </c>
      <c r="I31" s="6">
        <v>2.63</v>
      </c>
      <c r="J31" s="6">
        <v>0.02</v>
      </c>
      <c r="K31" s="6">
        <v>1.05</v>
      </c>
      <c r="L31" s="6">
        <v>0.32</v>
      </c>
      <c r="M31" s="20">
        <v>0.5</v>
      </c>
      <c r="N31" s="21">
        <v>14.370000000000001</v>
      </c>
      <c r="AG31" s="21">
        <v>14.370000000000001</v>
      </c>
    </row>
    <row r="32" spans="1:33" ht="15.75" thickBot="1" x14ac:dyDescent="0.3">
      <c r="A32" s="11">
        <v>1979</v>
      </c>
      <c r="B32" s="9">
        <v>0.3</v>
      </c>
      <c r="C32" s="6">
        <v>0</v>
      </c>
      <c r="D32" s="6">
        <v>1.21</v>
      </c>
      <c r="E32" s="6">
        <v>1.1499999999999999</v>
      </c>
      <c r="F32" s="6">
        <v>3.25</v>
      </c>
      <c r="G32" s="6">
        <v>3.56</v>
      </c>
      <c r="H32" s="6">
        <v>2.2000000000000002</v>
      </c>
      <c r="I32" s="6">
        <v>3.34</v>
      </c>
      <c r="J32" s="6">
        <v>0.2</v>
      </c>
      <c r="K32" s="6">
        <v>0.67</v>
      </c>
      <c r="L32" s="6">
        <v>1.06</v>
      </c>
      <c r="M32" s="20">
        <v>0.52</v>
      </c>
      <c r="N32" s="21">
        <v>17.46</v>
      </c>
      <c r="AG32" s="21">
        <v>17.46</v>
      </c>
    </row>
    <row r="33" spans="1:33" ht="15.75" thickBot="1" x14ac:dyDescent="0.3">
      <c r="A33" s="11">
        <v>1980</v>
      </c>
      <c r="B33" s="9">
        <v>0.69</v>
      </c>
      <c r="C33" s="6">
        <v>0.3</v>
      </c>
      <c r="D33" s="6">
        <v>0.88</v>
      </c>
      <c r="E33" s="6">
        <v>0.83</v>
      </c>
      <c r="F33" s="6">
        <v>3.05</v>
      </c>
      <c r="G33" s="6">
        <v>0.53</v>
      </c>
      <c r="H33" s="6">
        <v>1.74</v>
      </c>
      <c r="I33" s="6">
        <v>1.96</v>
      </c>
      <c r="J33" s="6">
        <v>1.01</v>
      </c>
      <c r="K33" s="6" t="s">
        <v>1</v>
      </c>
      <c r="L33" s="6">
        <v>0.24</v>
      </c>
      <c r="M33" s="20" t="s">
        <v>1</v>
      </c>
      <c r="N33" s="21">
        <v>11.23002</v>
      </c>
      <c r="AG33" s="21">
        <v>11.23002</v>
      </c>
    </row>
    <row r="34" spans="1:33" ht="15.75" thickBot="1" x14ac:dyDescent="0.3">
      <c r="A34" s="11">
        <v>1981</v>
      </c>
      <c r="B34" s="9">
        <v>0.11</v>
      </c>
      <c r="C34" s="6">
        <v>0.08</v>
      </c>
      <c r="D34" s="6">
        <v>2.04</v>
      </c>
      <c r="E34" s="6">
        <v>1.63</v>
      </c>
      <c r="F34" s="6">
        <v>3.87</v>
      </c>
      <c r="G34" s="6">
        <v>2.46</v>
      </c>
      <c r="H34" s="6">
        <v>2.08</v>
      </c>
      <c r="I34" s="6">
        <v>1.29</v>
      </c>
      <c r="J34" s="6">
        <v>7.0000000000000007E-2</v>
      </c>
      <c r="K34" s="6">
        <v>1.01</v>
      </c>
      <c r="L34" s="6" t="s">
        <v>1</v>
      </c>
      <c r="M34" s="20" t="s">
        <v>1</v>
      </c>
      <c r="N34" s="21">
        <v>14.640020000000002</v>
      </c>
      <c r="AG34" s="21">
        <v>14.640020000000002</v>
      </c>
    </row>
    <row r="35" spans="1:33" ht="15.75" thickBot="1" x14ac:dyDescent="0.3">
      <c r="A35" s="11">
        <v>1982</v>
      </c>
      <c r="B35" s="9">
        <v>0.09</v>
      </c>
      <c r="C35" s="6">
        <v>0.01</v>
      </c>
      <c r="D35" s="6">
        <v>0.21</v>
      </c>
      <c r="E35" s="6">
        <v>0.51</v>
      </c>
      <c r="F35" s="6">
        <v>2.88</v>
      </c>
      <c r="G35" s="6">
        <v>3.44</v>
      </c>
      <c r="H35" s="6">
        <v>2.4</v>
      </c>
      <c r="I35" s="6">
        <v>0.91</v>
      </c>
      <c r="J35" s="6">
        <v>1.68</v>
      </c>
      <c r="K35" s="6">
        <v>0.67</v>
      </c>
      <c r="L35" s="6">
        <v>0.84</v>
      </c>
      <c r="M35" s="20">
        <v>0.66</v>
      </c>
      <c r="N35" s="21">
        <v>14.3</v>
      </c>
      <c r="AG35" s="21">
        <v>14.3</v>
      </c>
    </row>
    <row r="36" spans="1:33" ht="15.75" thickBot="1" x14ac:dyDescent="0.3">
      <c r="A36" s="11">
        <v>1983</v>
      </c>
      <c r="B36" s="9" t="s">
        <v>1</v>
      </c>
      <c r="C36" s="6">
        <v>0.09</v>
      </c>
      <c r="D36" s="6">
        <v>2.4300000000000002</v>
      </c>
      <c r="E36" s="6">
        <v>3.4</v>
      </c>
      <c r="F36" s="6">
        <v>3.08</v>
      </c>
      <c r="G36" s="6">
        <v>3.64</v>
      </c>
      <c r="H36" s="6">
        <v>0.33</v>
      </c>
      <c r="I36" s="6">
        <v>1.33</v>
      </c>
      <c r="J36" s="6">
        <v>0.26</v>
      </c>
      <c r="K36" s="6">
        <v>0.42</v>
      </c>
      <c r="L36" s="6">
        <v>0.16</v>
      </c>
      <c r="M36" s="20" t="s">
        <v>48</v>
      </c>
      <c r="N36" s="21" t="s">
        <v>48</v>
      </c>
      <c r="AG36" s="21"/>
    </row>
    <row r="37" spans="1:33" ht="15.75" thickBot="1" x14ac:dyDescent="0.3">
      <c r="A37" s="11">
        <v>1984</v>
      </c>
      <c r="B37" s="9">
        <v>0.26</v>
      </c>
      <c r="C37" s="6">
        <v>0.04</v>
      </c>
      <c r="D37" s="6">
        <v>1.31</v>
      </c>
      <c r="E37" s="6">
        <v>1.41</v>
      </c>
      <c r="F37" s="6">
        <v>1.43</v>
      </c>
      <c r="G37" s="6">
        <v>2.42</v>
      </c>
      <c r="H37" s="6">
        <v>0.97</v>
      </c>
      <c r="I37" s="6">
        <v>2.0099999999999998</v>
      </c>
      <c r="J37" s="6">
        <v>0.77</v>
      </c>
      <c r="K37" s="6">
        <v>2.52</v>
      </c>
      <c r="L37" s="6" t="s">
        <v>1</v>
      </c>
      <c r="M37" s="20">
        <v>0.21</v>
      </c>
      <c r="N37" s="21">
        <v>13.350009999999999</v>
      </c>
      <c r="AG37" s="21">
        <v>13.350009999999999</v>
      </c>
    </row>
    <row r="38" spans="1:33" ht="15.75" thickBot="1" x14ac:dyDescent="0.3">
      <c r="A38" s="11">
        <v>1985</v>
      </c>
      <c r="B38" s="9">
        <v>0.19</v>
      </c>
      <c r="C38" s="6">
        <v>0.16</v>
      </c>
      <c r="D38" s="6">
        <v>0</v>
      </c>
      <c r="E38" s="6">
        <v>2.1800000000000002</v>
      </c>
      <c r="F38" s="6">
        <v>2.48</v>
      </c>
      <c r="G38" s="6">
        <v>1.57</v>
      </c>
      <c r="H38" s="6">
        <v>4.0199999999999996</v>
      </c>
      <c r="I38" s="6">
        <v>0.02</v>
      </c>
      <c r="J38" s="6">
        <v>1.08</v>
      </c>
      <c r="K38" s="6">
        <v>0.41</v>
      </c>
      <c r="L38" s="6">
        <v>1.43</v>
      </c>
      <c r="M38" s="20">
        <v>0.27</v>
      </c>
      <c r="N38" s="21">
        <v>13.809999999999999</v>
      </c>
      <c r="AG38" s="21">
        <v>13.809999999999999</v>
      </c>
    </row>
    <row r="39" spans="1:33" ht="15.75" thickBot="1" x14ac:dyDescent="0.3">
      <c r="A39" s="11">
        <v>1986</v>
      </c>
      <c r="B39" s="9">
        <v>0.06</v>
      </c>
      <c r="C39" s="6">
        <v>0.19</v>
      </c>
      <c r="D39" s="6">
        <v>0.03</v>
      </c>
      <c r="E39" s="6">
        <v>1.8</v>
      </c>
      <c r="F39" s="6">
        <v>2.48</v>
      </c>
      <c r="G39" s="6">
        <v>2.39</v>
      </c>
      <c r="H39" s="6">
        <v>0.82</v>
      </c>
      <c r="I39" s="6">
        <v>0.87</v>
      </c>
      <c r="J39" s="6">
        <v>0.53</v>
      </c>
      <c r="K39" s="6">
        <v>1.86</v>
      </c>
      <c r="L39" s="6">
        <v>0.33</v>
      </c>
      <c r="M39" s="20">
        <v>0.35</v>
      </c>
      <c r="N39" s="21">
        <v>11.709999999999999</v>
      </c>
      <c r="AG39" s="21">
        <v>11.709999999999999</v>
      </c>
    </row>
    <row r="40" spans="1:33" ht="15.75" thickBot="1" x14ac:dyDescent="0.3">
      <c r="A40" s="11">
        <v>1987</v>
      </c>
      <c r="B40" s="9">
        <v>0.14000000000000001</v>
      </c>
      <c r="C40" s="6">
        <v>0.75</v>
      </c>
      <c r="D40" s="6">
        <v>0.34</v>
      </c>
      <c r="E40" s="6">
        <v>0.59</v>
      </c>
      <c r="F40" s="6">
        <v>6.46</v>
      </c>
      <c r="G40" s="6">
        <v>2.54</v>
      </c>
      <c r="H40" s="6">
        <v>1.42</v>
      </c>
      <c r="I40" s="6">
        <v>1.61</v>
      </c>
      <c r="J40" s="6">
        <v>0.7</v>
      </c>
      <c r="K40" s="6">
        <v>0.16</v>
      </c>
      <c r="L40" s="6">
        <v>0.67</v>
      </c>
      <c r="M40" s="20">
        <v>0.62</v>
      </c>
      <c r="N40" s="21">
        <v>15.999999999999998</v>
      </c>
      <c r="AG40" s="21">
        <v>15.999999999999998</v>
      </c>
    </row>
    <row r="41" spans="1:33" ht="15.75" thickBot="1" x14ac:dyDescent="0.3">
      <c r="A41" s="11">
        <v>1988</v>
      </c>
      <c r="B41" s="9">
        <v>0.27</v>
      </c>
      <c r="C41" s="6">
        <v>0.19</v>
      </c>
      <c r="D41" s="6">
        <v>0.74</v>
      </c>
      <c r="E41" s="6">
        <v>0.23</v>
      </c>
      <c r="F41" s="6">
        <v>4.43</v>
      </c>
      <c r="G41" s="6">
        <v>0.6</v>
      </c>
      <c r="H41" s="6">
        <v>0.71</v>
      </c>
      <c r="I41" s="6">
        <v>0.78</v>
      </c>
      <c r="J41" s="6">
        <v>1.07</v>
      </c>
      <c r="K41" s="6">
        <v>0.03</v>
      </c>
      <c r="L41" s="6">
        <v>0.09</v>
      </c>
      <c r="M41" s="20">
        <v>0.41</v>
      </c>
      <c r="N41" s="21">
        <v>9.5499999999999989</v>
      </c>
      <c r="AG41" s="21">
        <v>9.5499999999999989</v>
      </c>
    </row>
    <row r="42" spans="1:33" ht="15.75" thickBot="1" x14ac:dyDescent="0.3">
      <c r="A42" s="11">
        <v>1989</v>
      </c>
      <c r="B42" s="9">
        <v>0.56999999999999995</v>
      </c>
      <c r="C42" s="6">
        <v>0.14000000000000001</v>
      </c>
      <c r="D42" s="6">
        <v>0.08</v>
      </c>
      <c r="E42" s="6">
        <v>0.27</v>
      </c>
      <c r="F42" s="6">
        <v>0.8</v>
      </c>
      <c r="G42" s="6">
        <v>3.82</v>
      </c>
      <c r="H42" s="6">
        <v>1.08</v>
      </c>
      <c r="I42" s="6">
        <v>3.04</v>
      </c>
      <c r="J42" s="6">
        <v>3.12</v>
      </c>
      <c r="K42" s="6">
        <v>0.71</v>
      </c>
      <c r="L42" s="6">
        <v>0.1</v>
      </c>
      <c r="M42" s="20">
        <v>7.0000000000000007E-2</v>
      </c>
      <c r="N42" s="21">
        <v>13.800000000000002</v>
      </c>
      <c r="AG42" s="21">
        <v>13.800000000000002</v>
      </c>
    </row>
    <row r="43" spans="1:33" ht="15.75" thickBot="1" x14ac:dyDescent="0.3">
      <c r="A43" s="11">
        <v>1990</v>
      </c>
      <c r="B43" s="9">
        <v>0.73</v>
      </c>
      <c r="C43" s="6">
        <v>0.01</v>
      </c>
      <c r="D43" s="6">
        <v>2.66</v>
      </c>
      <c r="E43" s="6">
        <v>0.59</v>
      </c>
      <c r="F43" s="6">
        <v>1.92</v>
      </c>
      <c r="G43" s="6">
        <v>1.22</v>
      </c>
      <c r="H43" s="6">
        <v>6.2</v>
      </c>
      <c r="I43" s="6">
        <v>2.9</v>
      </c>
      <c r="J43" s="6">
        <v>1.04</v>
      </c>
      <c r="K43" s="6">
        <v>0.66</v>
      </c>
      <c r="L43" s="6">
        <v>0.9</v>
      </c>
      <c r="M43" s="20">
        <v>0.03</v>
      </c>
      <c r="N43" s="21">
        <v>18.86</v>
      </c>
      <c r="AG43" s="21">
        <v>18.86</v>
      </c>
    </row>
    <row r="44" spans="1:33" ht="15.75" thickBot="1" x14ac:dyDescent="0.3">
      <c r="A44" s="11">
        <v>1991</v>
      </c>
      <c r="B44" s="9">
        <v>0.08</v>
      </c>
      <c r="C44" s="6">
        <v>0</v>
      </c>
      <c r="D44" s="6">
        <v>0.45</v>
      </c>
      <c r="E44" s="6">
        <v>0.76</v>
      </c>
      <c r="F44" s="6">
        <v>1.3</v>
      </c>
      <c r="G44" s="6">
        <v>2.08</v>
      </c>
      <c r="H44" s="6">
        <v>1.62</v>
      </c>
      <c r="I44" s="6">
        <v>1.64</v>
      </c>
      <c r="J44" s="6">
        <v>0.89</v>
      </c>
      <c r="K44" s="6">
        <v>0.48</v>
      </c>
      <c r="L44" s="6">
        <v>1.36</v>
      </c>
      <c r="M44" s="20">
        <v>0</v>
      </c>
      <c r="N44" s="21">
        <v>10.66</v>
      </c>
      <c r="AG44" s="21">
        <v>10.66</v>
      </c>
    </row>
    <row r="45" spans="1:33" ht="15.75" thickBot="1" x14ac:dyDescent="0.3">
      <c r="A45" s="11">
        <v>1992</v>
      </c>
      <c r="B45" s="9">
        <v>0.64</v>
      </c>
      <c r="C45" s="6">
        <v>0.03</v>
      </c>
      <c r="D45" s="6">
        <v>2.5299999999999998</v>
      </c>
      <c r="E45" s="6">
        <v>0.05</v>
      </c>
      <c r="F45" s="6">
        <v>0.47</v>
      </c>
      <c r="G45" s="6">
        <v>2.58</v>
      </c>
      <c r="H45" s="6">
        <v>2.4500000000000002</v>
      </c>
      <c r="I45" s="6">
        <v>3.11</v>
      </c>
      <c r="J45" s="6">
        <v>0.42</v>
      </c>
      <c r="K45" s="6">
        <v>1.04</v>
      </c>
      <c r="L45" s="6">
        <v>0.46</v>
      </c>
      <c r="M45" s="20">
        <v>0.86</v>
      </c>
      <c r="N45" s="21">
        <v>14.64</v>
      </c>
      <c r="AG45" s="21">
        <v>14.64</v>
      </c>
    </row>
    <row r="46" spans="1:33" ht="15.75" thickBot="1" x14ac:dyDescent="0.3">
      <c r="A46" s="11">
        <v>1993</v>
      </c>
      <c r="B46" s="9">
        <v>0.19</v>
      </c>
      <c r="C46" s="6">
        <v>0.67</v>
      </c>
      <c r="D46" s="6">
        <v>0.3</v>
      </c>
      <c r="E46" s="6">
        <v>1.97</v>
      </c>
      <c r="F46" s="6">
        <v>1.31</v>
      </c>
      <c r="G46" s="6">
        <v>2.52</v>
      </c>
      <c r="H46" s="6">
        <v>2.19</v>
      </c>
      <c r="I46" s="6" t="s">
        <v>48</v>
      </c>
      <c r="J46" s="6">
        <v>1.33</v>
      </c>
      <c r="K46" s="6">
        <v>1.44</v>
      </c>
      <c r="L46" s="6">
        <v>1.36</v>
      </c>
      <c r="M46" s="20" t="s">
        <v>48</v>
      </c>
      <c r="N46" s="21" t="s">
        <v>48</v>
      </c>
      <c r="AG46" s="21"/>
    </row>
    <row r="47" spans="1:33" ht="15.75" thickBot="1" x14ac:dyDescent="0.3">
      <c r="A47" s="11">
        <v>1994</v>
      </c>
      <c r="B47" s="9" t="s">
        <v>48</v>
      </c>
      <c r="C47" s="6">
        <v>0.02</v>
      </c>
      <c r="D47" s="6">
        <v>0.13</v>
      </c>
      <c r="E47" s="6">
        <v>1.41</v>
      </c>
      <c r="F47" s="6">
        <v>0.6</v>
      </c>
      <c r="G47" s="6">
        <v>1.18</v>
      </c>
      <c r="H47" s="6">
        <v>0.94</v>
      </c>
      <c r="I47" s="6">
        <v>1.05</v>
      </c>
      <c r="J47" s="6">
        <v>0.6</v>
      </c>
      <c r="K47" s="6">
        <v>3.82</v>
      </c>
      <c r="L47" s="6">
        <v>0.46</v>
      </c>
      <c r="M47" s="20">
        <v>0.28000000000000003</v>
      </c>
      <c r="N47" s="21" t="s">
        <v>48</v>
      </c>
      <c r="AG47" s="21"/>
    </row>
    <row r="48" spans="1:33" ht="15.75" thickBot="1" x14ac:dyDescent="0.3">
      <c r="A48" s="11">
        <v>1995</v>
      </c>
      <c r="B48" s="9">
        <v>0.39</v>
      </c>
      <c r="C48" s="6">
        <v>0.11</v>
      </c>
      <c r="D48" s="6">
        <v>0.37</v>
      </c>
      <c r="E48" s="6">
        <v>2.16</v>
      </c>
      <c r="F48" s="6" t="s">
        <v>48</v>
      </c>
      <c r="G48" s="6">
        <v>2.33</v>
      </c>
      <c r="H48" s="6">
        <v>1.64</v>
      </c>
      <c r="I48" s="6" t="s">
        <v>48</v>
      </c>
      <c r="J48" s="6" t="s">
        <v>48</v>
      </c>
      <c r="K48" s="6" t="s">
        <v>48</v>
      </c>
      <c r="L48" s="6">
        <v>0.7</v>
      </c>
      <c r="M48" s="20">
        <v>0.06</v>
      </c>
      <c r="N48" s="21" t="s">
        <v>48</v>
      </c>
      <c r="AG48" s="21"/>
    </row>
    <row r="49" spans="1:33" ht="15.75" thickBot="1" x14ac:dyDescent="0.3">
      <c r="A49" s="11">
        <v>1996</v>
      </c>
      <c r="B49" s="9">
        <v>0.14000000000000001</v>
      </c>
      <c r="C49" s="6">
        <v>0.06</v>
      </c>
      <c r="D49" s="6" t="s">
        <v>48</v>
      </c>
      <c r="E49" s="6">
        <v>0.39</v>
      </c>
      <c r="F49" s="6">
        <v>2.93</v>
      </c>
      <c r="G49" s="6">
        <v>1.29</v>
      </c>
      <c r="H49" s="6">
        <v>1.85</v>
      </c>
      <c r="I49" s="6">
        <v>0.8</v>
      </c>
      <c r="J49" s="6">
        <v>3.15</v>
      </c>
      <c r="K49" s="6">
        <v>0.52</v>
      </c>
      <c r="L49" s="6">
        <v>0.1</v>
      </c>
      <c r="M49" s="20">
        <v>0</v>
      </c>
      <c r="N49" s="21" t="s">
        <v>48</v>
      </c>
      <c r="AG49" s="21"/>
    </row>
    <row r="50" spans="1:33" ht="15.75" thickBot="1" x14ac:dyDescent="0.3">
      <c r="A50" s="11">
        <v>1997</v>
      </c>
      <c r="B50" s="9">
        <v>0.44</v>
      </c>
      <c r="C50" s="6">
        <v>0.53</v>
      </c>
      <c r="D50" s="6">
        <v>0.17</v>
      </c>
      <c r="E50" s="6">
        <v>0.56000000000000005</v>
      </c>
      <c r="F50" s="6">
        <v>3.02</v>
      </c>
      <c r="G50" s="6">
        <v>3.48</v>
      </c>
      <c r="H50" s="6">
        <v>3.12</v>
      </c>
      <c r="I50" s="6">
        <v>1.8</v>
      </c>
      <c r="J50" s="6">
        <v>0.53</v>
      </c>
      <c r="K50" s="6">
        <v>1.54</v>
      </c>
      <c r="L50" s="6" t="s">
        <v>48</v>
      </c>
      <c r="M50" s="20">
        <v>0.31</v>
      </c>
      <c r="N50" s="21" t="s">
        <v>48</v>
      </c>
      <c r="AG50" s="21"/>
    </row>
    <row r="51" spans="1:33" ht="15.75" thickBot="1" x14ac:dyDescent="0.3">
      <c r="A51" s="11">
        <v>1998</v>
      </c>
      <c r="B51" s="9">
        <v>0.05</v>
      </c>
      <c r="C51" s="6">
        <v>0.65</v>
      </c>
      <c r="D51" s="6">
        <v>0.1</v>
      </c>
      <c r="E51" s="6">
        <v>1.2</v>
      </c>
      <c r="F51" s="6">
        <v>1.22</v>
      </c>
      <c r="G51" s="6">
        <v>1.74</v>
      </c>
      <c r="H51" s="6">
        <v>4.88</v>
      </c>
      <c r="I51" s="6">
        <v>1.23</v>
      </c>
      <c r="J51" s="6">
        <v>0.72</v>
      </c>
      <c r="K51" s="6">
        <v>2.17</v>
      </c>
      <c r="L51" s="6">
        <v>0.46</v>
      </c>
      <c r="M51" s="20">
        <v>0.15</v>
      </c>
      <c r="N51" s="21">
        <v>14.570000000000002</v>
      </c>
      <c r="AG51" s="21">
        <v>14.570000000000002</v>
      </c>
    </row>
    <row r="52" spans="1:33" ht="15.75" thickBot="1" x14ac:dyDescent="0.3">
      <c r="A52" s="11">
        <v>1999</v>
      </c>
      <c r="B52" s="9">
        <v>0.02</v>
      </c>
      <c r="C52" s="6">
        <v>0.1</v>
      </c>
      <c r="D52" s="6">
        <v>0.03</v>
      </c>
      <c r="E52" s="6">
        <v>2.61</v>
      </c>
      <c r="F52" s="6">
        <v>2.72</v>
      </c>
      <c r="G52" s="6">
        <v>1.87</v>
      </c>
      <c r="H52" s="6">
        <v>1.99</v>
      </c>
      <c r="I52" s="6">
        <v>1.94</v>
      </c>
      <c r="J52" s="6">
        <v>3.04</v>
      </c>
      <c r="K52" s="6">
        <v>0.18</v>
      </c>
      <c r="L52" s="6">
        <v>0.3</v>
      </c>
      <c r="M52" s="20">
        <v>0.05</v>
      </c>
      <c r="N52" s="21">
        <v>14.850000000000001</v>
      </c>
      <c r="AG52" s="21">
        <v>14.850000000000001</v>
      </c>
    </row>
    <row r="53" spans="1:33" ht="15.75" thickBot="1" x14ac:dyDescent="0.3">
      <c r="A53" s="11">
        <v>2000</v>
      </c>
      <c r="B53" s="9">
        <v>0.01</v>
      </c>
      <c r="C53" s="6">
        <v>0.08</v>
      </c>
      <c r="D53" s="6">
        <v>1.04</v>
      </c>
      <c r="E53" s="6">
        <v>1.63</v>
      </c>
      <c r="F53" s="6">
        <v>1.06</v>
      </c>
      <c r="G53" s="6">
        <v>0.98</v>
      </c>
      <c r="H53" s="6">
        <v>1.56</v>
      </c>
      <c r="I53" s="6">
        <v>3.46</v>
      </c>
      <c r="J53" s="6">
        <v>1.49</v>
      </c>
      <c r="K53" s="6">
        <v>1.46</v>
      </c>
      <c r="L53" s="6">
        <v>0.24</v>
      </c>
      <c r="M53" s="20">
        <v>0.18</v>
      </c>
      <c r="N53" s="21">
        <v>13.19</v>
      </c>
      <c r="AG53" s="21">
        <v>13.19</v>
      </c>
    </row>
    <row r="54" spans="1:33" ht="15.75" thickBot="1" x14ac:dyDescent="0.3">
      <c r="A54" s="11">
        <v>2001</v>
      </c>
      <c r="B54" s="9">
        <v>0.52</v>
      </c>
      <c r="C54" s="6">
        <v>0.2</v>
      </c>
      <c r="D54" s="6">
        <v>0.94</v>
      </c>
      <c r="E54" s="6">
        <v>1.02</v>
      </c>
      <c r="F54" s="6">
        <v>4.62</v>
      </c>
      <c r="G54" s="6">
        <v>1.65</v>
      </c>
      <c r="H54" s="6">
        <v>4.1500000000000004</v>
      </c>
      <c r="I54" s="6">
        <v>1.25</v>
      </c>
      <c r="J54" s="6">
        <v>1.38</v>
      </c>
      <c r="K54" s="6">
        <v>0.56000000000000005</v>
      </c>
      <c r="L54" s="6">
        <v>0.5</v>
      </c>
      <c r="M54" s="20">
        <v>0.03</v>
      </c>
      <c r="N54" s="21">
        <v>16.82</v>
      </c>
      <c r="AG54" s="21">
        <v>16.82</v>
      </c>
    </row>
    <row r="55" spans="1:33" ht="15.75" thickBot="1" x14ac:dyDescent="0.3">
      <c r="A55" s="11">
        <v>2002</v>
      </c>
      <c r="B55" s="9" t="s">
        <v>48</v>
      </c>
      <c r="C55" s="6" t="s">
        <v>48</v>
      </c>
      <c r="D55" s="6" t="s">
        <v>48</v>
      </c>
      <c r="E55" s="6" t="s">
        <v>48</v>
      </c>
      <c r="F55" s="6" t="s">
        <v>48</v>
      </c>
      <c r="G55" s="6" t="s">
        <v>48</v>
      </c>
      <c r="H55" s="6" t="s">
        <v>48</v>
      </c>
      <c r="I55" s="6" t="s">
        <v>48</v>
      </c>
      <c r="J55" s="6" t="s">
        <v>48</v>
      </c>
      <c r="K55" s="6" t="s">
        <v>48</v>
      </c>
      <c r="L55" s="6" t="s">
        <v>48</v>
      </c>
      <c r="M55" s="20" t="s">
        <v>48</v>
      </c>
      <c r="N55" s="21" t="s">
        <v>48</v>
      </c>
      <c r="AG55" s="21"/>
    </row>
    <row r="56" spans="1:33" ht="15.75" thickBot="1" x14ac:dyDescent="0.3">
      <c r="A56" s="11">
        <v>2003</v>
      </c>
      <c r="B56" s="9" t="s">
        <v>48</v>
      </c>
      <c r="C56" s="6" t="s">
        <v>48</v>
      </c>
      <c r="D56" s="6" t="s">
        <v>48</v>
      </c>
      <c r="E56" s="6" t="s">
        <v>48</v>
      </c>
      <c r="F56" s="6" t="s">
        <v>48</v>
      </c>
      <c r="G56" s="6" t="s">
        <v>48</v>
      </c>
      <c r="H56" s="6" t="s">
        <v>48</v>
      </c>
      <c r="I56" s="6" t="s">
        <v>48</v>
      </c>
      <c r="J56" s="6" t="s">
        <v>48</v>
      </c>
      <c r="K56" s="6" t="s">
        <v>48</v>
      </c>
      <c r="L56" s="6" t="s">
        <v>48</v>
      </c>
      <c r="M56" s="20" t="s">
        <v>48</v>
      </c>
      <c r="N56" s="21" t="s">
        <v>48</v>
      </c>
      <c r="AG56" s="21"/>
    </row>
    <row r="57" spans="1:33" ht="15.75" thickBot="1" x14ac:dyDescent="0.3">
      <c r="A57" s="11">
        <v>2004</v>
      </c>
      <c r="B57" s="9" t="s">
        <v>48</v>
      </c>
      <c r="C57" s="6" t="s">
        <v>48</v>
      </c>
      <c r="D57" s="6" t="s">
        <v>48</v>
      </c>
      <c r="E57" s="6" t="s">
        <v>48</v>
      </c>
      <c r="F57" s="6" t="s">
        <v>48</v>
      </c>
      <c r="G57" s="6" t="s">
        <v>48</v>
      </c>
      <c r="H57" s="6" t="s">
        <v>48</v>
      </c>
      <c r="I57" s="6" t="s">
        <v>48</v>
      </c>
      <c r="J57" s="6" t="s">
        <v>48</v>
      </c>
      <c r="K57" s="6" t="s">
        <v>48</v>
      </c>
      <c r="L57" s="6" t="s">
        <v>48</v>
      </c>
      <c r="M57" s="20" t="s">
        <v>48</v>
      </c>
      <c r="N57" s="21" t="s">
        <v>48</v>
      </c>
      <c r="AG57" s="21"/>
    </row>
    <row r="58" spans="1:33" ht="15.75" thickBot="1" x14ac:dyDescent="0.3">
      <c r="A58" s="11">
        <v>2005</v>
      </c>
      <c r="B58" s="9" t="s">
        <v>48</v>
      </c>
      <c r="C58" s="6" t="s">
        <v>48</v>
      </c>
      <c r="D58" s="6" t="s">
        <v>48</v>
      </c>
      <c r="E58" s="6" t="s">
        <v>48</v>
      </c>
      <c r="F58" s="6" t="s">
        <v>48</v>
      </c>
      <c r="G58" s="6" t="s">
        <v>48</v>
      </c>
      <c r="H58" s="6" t="s">
        <v>48</v>
      </c>
      <c r="I58" s="6" t="s">
        <v>48</v>
      </c>
      <c r="J58" s="6" t="s">
        <v>48</v>
      </c>
      <c r="K58" s="6" t="s">
        <v>48</v>
      </c>
      <c r="L58" s="6" t="s">
        <v>48</v>
      </c>
      <c r="M58" s="20" t="s">
        <v>48</v>
      </c>
      <c r="N58" s="21" t="s">
        <v>48</v>
      </c>
      <c r="AG58" s="21"/>
    </row>
    <row r="59" spans="1:33" ht="15.75" thickBot="1" x14ac:dyDescent="0.3">
      <c r="A59" s="11">
        <v>2006</v>
      </c>
      <c r="B59" s="9" t="s">
        <v>48</v>
      </c>
      <c r="C59" s="6" t="s">
        <v>48</v>
      </c>
      <c r="D59" s="6" t="s">
        <v>48</v>
      </c>
      <c r="E59" s="6" t="s">
        <v>48</v>
      </c>
      <c r="F59" s="6" t="s">
        <v>48</v>
      </c>
      <c r="G59" s="6" t="s">
        <v>48</v>
      </c>
      <c r="H59" s="6" t="s">
        <v>48</v>
      </c>
      <c r="I59" s="6" t="s">
        <v>48</v>
      </c>
      <c r="J59" s="6" t="s">
        <v>48</v>
      </c>
      <c r="K59" s="6" t="s">
        <v>48</v>
      </c>
      <c r="L59" s="6" t="s">
        <v>48</v>
      </c>
      <c r="M59" s="20" t="s">
        <v>48</v>
      </c>
      <c r="N59" s="21" t="s">
        <v>48</v>
      </c>
      <c r="AG59" s="21"/>
    </row>
    <row r="60" spans="1:33" ht="15.75" thickBot="1" x14ac:dyDescent="0.3">
      <c r="A60" s="11">
        <v>2007</v>
      </c>
      <c r="B60" s="9" t="s">
        <v>48</v>
      </c>
      <c r="C60" s="6" t="s">
        <v>48</v>
      </c>
      <c r="D60" s="6" t="s">
        <v>48</v>
      </c>
      <c r="E60" s="6">
        <v>1.5</v>
      </c>
      <c r="F60" s="6">
        <v>2</v>
      </c>
      <c r="G60" s="6">
        <v>0.73</v>
      </c>
      <c r="H60" s="6">
        <v>2.92</v>
      </c>
      <c r="I60" s="6">
        <v>1.74</v>
      </c>
      <c r="J60" s="6">
        <v>0.39</v>
      </c>
      <c r="K60" s="6">
        <v>0.57999999999999996</v>
      </c>
      <c r="L60" s="6">
        <v>0.03</v>
      </c>
      <c r="M60" s="20">
        <v>0.64</v>
      </c>
      <c r="N60" s="21" t="s">
        <v>48</v>
      </c>
      <c r="AG60" s="21"/>
    </row>
    <row r="61" spans="1:33" ht="15.75" thickBot="1" x14ac:dyDescent="0.3">
      <c r="A61" s="11">
        <v>2008</v>
      </c>
      <c r="B61" s="9">
        <v>0.16</v>
      </c>
      <c r="C61" s="6">
        <v>0.19</v>
      </c>
      <c r="D61" s="6">
        <v>0.16</v>
      </c>
      <c r="E61" s="6">
        <v>0.65</v>
      </c>
      <c r="F61" s="6">
        <v>1.06</v>
      </c>
      <c r="G61" s="6">
        <v>1.42</v>
      </c>
      <c r="H61" s="6">
        <v>2.09</v>
      </c>
      <c r="I61" s="6">
        <v>5.42</v>
      </c>
      <c r="J61" s="6">
        <v>1.1200000000000001</v>
      </c>
      <c r="K61" s="6">
        <v>0.34</v>
      </c>
      <c r="L61" s="6">
        <v>0.22</v>
      </c>
      <c r="M61" s="20">
        <v>0.62</v>
      </c>
      <c r="N61" s="21">
        <v>13.45</v>
      </c>
      <c r="AG61" s="21">
        <v>13.45</v>
      </c>
    </row>
    <row r="62" spans="1:33" ht="15.75" thickBot="1" x14ac:dyDescent="0.3">
      <c r="A62" s="11">
        <v>2009</v>
      </c>
      <c r="B62" s="9">
        <v>0.05</v>
      </c>
      <c r="C62" s="6">
        <v>0.15</v>
      </c>
      <c r="D62" s="6">
        <v>0.17</v>
      </c>
      <c r="E62" s="6">
        <v>2.0499999999999998</v>
      </c>
      <c r="F62" s="6">
        <v>1.81</v>
      </c>
      <c r="G62" s="6">
        <v>4.28</v>
      </c>
      <c r="H62" s="6">
        <v>4.96</v>
      </c>
      <c r="I62" s="6">
        <v>0.48</v>
      </c>
      <c r="J62" s="6">
        <v>1.25</v>
      </c>
      <c r="K62" s="6">
        <v>1.5</v>
      </c>
      <c r="L62" s="6">
        <v>0.37</v>
      </c>
      <c r="M62" s="20">
        <v>0.28000000000000003</v>
      </c>
      <c r="N62" s="21">
        <v>17.350000000000005</v>
      </c>
      <c r="AG62" s="21">
        <v>17.350000000000005</v>
      </c>
    </row>
    <row r="63" spans="1:33" ht="15.75" thickBot="1" x14ac:dyDescent="0.3">
      <c r="A63" s="11">
        <v>2010</v>
      </c>
      <c r="B63" s="9">
        <v>0.02</v>
      </c>
      <c r="C63" s="6">
        <v>0.33</v>
      </c>
      <c r="D63" s="6">
        <v>0.56000000000000005</v>
      </c>
      <c r="E63" s="6">
        <v>3.01</v>
      </c>
      <c r="F63" s="6">
        <v>1.48</v>
      </c>
      <c r="G63" s="6">
        <v>4.57</v>
      </c>
      <c r="H63" s="6">
        <v>1.63</v>
      </c>
      <c r="I63" s="6">
        <v>3.52</v>
      </c>
      <c r="J63" s="6">
        <v>0.03</v>
      </c>
      <c r="K63" s="6">
        <v>0.54</v>
      </c>
      <c r="L63" s="6">
        <v>0.08</v>
      </c>
      <c r="M63" s="20">
        <v>0.18</v>
      </c>
      <c r="N63" s="21">
        <v>15.950000000000001</v>
      </c>
      <c r="AG63" s="21">
        <v>15.950000000000001</v>
      </c>
    </row>
    <row r="64" spans="1:33" ht="15.75" thickBot="1" x14ac:dyDescent="0.3">
      <c r="A64" s="11">
        <v>2011</v>
      </c>
      <c r="B64" s="9">
        <v>0.44</v>
      </c>
      <c r="C64" s="6">
        <v>0.13</v>
      </c>
      <c r="D64" s="6">
        <v>0.11</v>
      </c>
      <c r="E64" s="6">
        <v>1.36</v>
      </c>
      <c r="F64" s="6">
        <v>4.92</v>
      </c>
      <c r="G64" s="6">
        <v>0.92</v>
      </c>
      <c r="H64" s="6">
        <v>3.83</v>
      </c>
      <c r="I64" s="6">
        <v>0.38</v>
      </c>
      <c r="J64" s="6">
        <v>0.3</v>
      </c>
      <c r="K64" s="6">
        <v>1.57</v>
      </c>
      <c r="L64" s="6">
        <v>0.16</v>
      </c>
      <c r="M64" s="20">
        <v>0.09</v>
      </c>
      <c r="N64" s="21">
        <v>14.210000000000003</v>
      </c>
      <c r="AG64" s="21">
        <v>14.210000000000003</v>
      </c>
    </row>
    <row r="65" spans="1:33" ht="15.75" thickBot="1" x14ac:dyDescent="0.3">
      <c r="A65" s="22">
        <v>2012</v>
      </c>
      <c r="B65" s="23" t="s">
        <v>1</v>
      </c>
      <c r="C65" s="24">
        <v>0.4</v>
      </c>
      <c r="D65" s="24">
        <v>0</v>
      </c>
      <c r="E65" s="24">
        <v>1.58</v>
      </c>
      <c r="F65" s="24">
        <v>1.02</v>
      </c>
      <c r="G65" s="24">
        <v>1.6</v>
      </c>
      <c r="H65" s="24">
        <v>1.5</v>
      </c>
      <c r="I65" s="24">
        <v>0.23</v>
      </c>
      <c r="J65" s="24">
        <v>0.82</v>
      </c>
      <c r="K65" s="24">
        <v>0.3</v>
      </c>
      <c r="L65" s="24">
        <v>0.24</v>
      </c>
      <c r="M65" s="25">
        <v>0.19</v>
      </c>
      <c r="N65" s="21">
        <v>7.8800100000000013</v>
      </c>
      <c r="AG65" s="21">
        <v>7.8800100000000013</v>
      </c>
    </row>
    <row r="66" spans="1:33" ht="15.75" thickBot="1" x14ac:dyDescent="0.3">
      <c r="A66" s="26" t="s">
        <v>39</v>
      </c>
      <c r="B66" s="27" t="s">
        <v>1</v>
      </c>
      <c r="C66" s="28" t="s">
        <v>1</v>
      </c>
      <c r="D66" s="28">
        <v>0.03</v>
      </c>
      <c r="E66" s="28">
        <v>0.03</v>
      </c>
      <c r="F66" s="28">
        <v>0.26</v>
      </c>
      <c r="G66" s="28">
        <v>0.05</v>
      </c>
      <c r="H66" s="28">
        <v>0.33</v>
      </c>
      <c r="I66" s="28">
        <v>0.02</v>
      </c>
      <c r="J66" s="28">
        <v>0.02</v>
      </c>
      <c r="K66" s="28" t="s">
        <v>1</v>
      </c>
      <c r="L66" s="28" t="s">
        <v>1</v>
      </c>
      <c r="M66" s="29" t="s">
        <v>1</v>
      </c>
      <c r="N66" s="39">
        <f>MIN(N3:N65)</f>
        <v>7.8800100000000013</v>
      </c>
    </row>
    <row r="67" spans="1:33" ht="15.75" thickBot="1" x14ac:dyDescent="0.3">
      <c r="A67" s="11" t="s">
        <v>40</v>
      </c>
      <c r="B67" s="9">
        <v>0.73</v>
      </c>
      <c r="C67" s="6">
        <v>0.81</v>
      </c>
      <c r="D67" s="6">
        <v>2.66</v>
      </c>
      <c r="E67" s="6">
        <v>3.4</v>
      </c>
      <c r="F67" s="6">
        <v>6.53</v>
      </c>
      <c r="G67" s="6">
        <v>4.57</v>
      </c>
      <c r="H67" s="6">
        <v>6.7</v>
      </c>
      <c r="I67" s="6">
        <v>5.42</v>
      </c>
      <c r="J67" s="6">
        <v>4.67</v>
      </c>
      <c r="K67" s="6">
        <v>3.82</v>
      </c>
      <c r="L67" s="6">
        <v>1.43</v>
      </c>
      <c r="M67" s="20">
        <v>0.86</v>
      </c>
      <c r="N67" s="39">
        <f>MAX(N3:N65)</f>
        <v>18.86</v>
      </c>
    </row>
    <row r="68" spans="1:33" ht="30.75" thickBot="1" x14ac:dyDescent="0.3">
      <c r="A68" s="11" t="s">
        <v>47</v>
      </c>
      <c r="B68" s="9">
        <v>0.246364</v>
      </c>
      <c r="C68" s="9">
        <v>0.2286796226415094</v>
      </c>
      <c r="D68" s="9">
        <v>0.63388888888888895</v>
      </c>
      <c r="E68" s="9">
        <v>1.2658620689655173</v>
      </c>
      <c r="F68" s="9">
        <v>2.409824561403509</v>
      </c>
      <c r="G68" s="9">
        <v>2.028965517241379</v>
      </c>
      <c r="H68" s="9">
        <v>2.1046551724137927</v>
      </c>
      <c r="I68" s="9">
        <v>1.5457142857142852</v>
      </c>
      <c r="J68" s="9">
        <v>1.1022807017543861</v>
      </c>
      <c r="K68" s="9">
        <v>0.79912298245614055</v>
      </c>
      <c r="L68" s="9">
        <v>0.41807087719298242</v>
      </c>
      <c r="M68" s="9">
        <v>0.26925981481481476</v>
      </c>
      <c r="N68" s="39">
        <f>AVERAGE(N3:N65)</f>
        <v>12.873202200000007</v>
      </c>
    </row>
    <row r="69" spans="1:33" ht="30.75" thickBot="1" x14ac:dyDescent="0.3">
      <c r="A69" s="11" t="s">
        <v>42</v>
      </c>
      <c r="B69" s="9">
        <v>0.31222222222222223</v>
      </c>
      <c r="C69" s="9">
        <v>0.28105368421052629</v>
      </c>
      <c r="D69" s="9">
        <v>0.54368421052631588</v>
      </c>
      <c r="E69" s="9">
        <v>1.064736842105263</v>
      </c>
      <c r="F69" s="9">
        <v>2.5078947368421054</v>
      </c>
      <c r="G69" s="9">
        <v>2.0726315789473686</v>
      </c>
      <c r="H69" s="9">
        <v>2.1363157894736844</v>
      </c>
      <c r="I69" s="9">
        <v>1.3468421052631578</v>
      </c>
      <c r="J69" s="9">
        <v>1.0926315789473684</v>
      </c>
      <c r="K69" s="9">
        <v>0.61684210526315786</v>
      </c>
      <c r="L69" s="9">
        <v>0.35526421052631574</v>
      </c>
      <c r="M69" s="9">
        <v>0.26210526315789479</v>
      </c>
      <c r="N69" s="39">
        <f>AVERAGE(N3:N21)</f>
        <v>12.575791578947369</v>
      </c>
    </row>
    <row r="70" spans="1:33" ht="30.75" thickBot="1" x14ac:dyDescent="0.3">
      <c r="A70" s="11" t="s">
        <v>46</v>
      </c>
      <c r="B70" s="9">
        <v>0.21432486486486485</v>
      </c>
      <c r="C70" s="9">
        <v>0.1994117647058824</v>
      </c>
      <c r="D70" s="9">
        <v>0.68285714285714305</v>
      </c>
      <c r="E70" s="9">
        <v>1.3638461538461537</v>
      </c>
      <c r="F70" s="9">
        <v>2.3607894736842105</v>
      </c>
      <c r="G70" s="9">
        <v>2.0076923076923077</v>
      </c>
      <c r="H70" s="9">
        <v>2.089230769230769</v>
      </c>
      <c r="I70" s="9">
        <v>1.6478378378378373</v>
      </c>
      <c r="J70" s="9">
        <v>1.1071052631578948</v>
      </c>
      <c r="K70" s="9">
        <v>0.89026342105263145</v>
      </c>
      <c r="L70" s="9">
        <v>0.4494742105263157</v>
      </c>
      <c r="M70" s="9">
        <v>0.27314371428571427</v>
      </c>
      <c r="N70" s="39">
        <f>AVERAGE(N22:N65)</f>
        <v>13.055486129032261</v>
      </c>
    </row>
    <row r="71" spans="1:33" ht="30.75" thickBot="1" x14ac:dyDescent="0.3">
      <c r="A71" s="11" t="s">
        <v>43</v>
      </c>
      <c r="B71" s="9">
        <v>0.17143000000000003</v>
      </c>
      <c r="C71" s="9">
        <v>0.21142857142857144</v>
      </c>
      <c r="D71" s="9">
        <v>0.49666666666666665</v>
      </c>
      <c r="E71" s="9">
        <v>1.5999999999999999</v>
      </c>
      <c r="F71" s="9">
        <v>2.2462500000000003</v>
      </c>
      <c r="G71" s="9">
        <v>2.0187499999999998</v>
      </c>
      <c r="H71" s="9">
        <v>2.83</v>
      </c>
      <c r="I71" s="9">
        <v>2.06</v>
      </c>
      <c r="J71" s="9">
        <v>0.84750000000000014</v>
      </c>
      <c r="K71" s="9">
        <v>0.85624999999999996</v>
      </c>
      <c r="L71" s="9">
        <v>0.22999999999999998</v>
      </c>
      <c r="M71" s="9">
        <v>0.27625</v>
      </c>
      <c r="N71" s="39">
        <f>AVERAGE(N53:N65)</f>
        <v>14.121430000000002</v>
      </c>
    </row>
    <row r="72" spans="1:33" ht="30.75" thickBot="1" x14ac:dyDescent="0.3">
      <c r="A72" s="11" t="s">
        <v>44</v>
      </c>
      <c r="B72" s="9">
        <v>0.2</v>
      </c>
      <c r="C72" s="9">
        <v>0.16</v>
      </c>
      <c r="D72" s="9">
        <v>0.35499999999999998</v>
      </c>
      <c r="E72" s="9">
        <v>1.1549999999999998</v>
      </c>
      <c r="F72" s="9">
        <v>2</v>
      </c>
      <c r="G72" s="9">
        <v>1.9</v>
      </c>
      <c r="H72" s="9">
        <v>1.86</v>
      </c>
      <c r="I72" s="9">
        <v>1.33</v>
      </c>
      <c r="J72" s="9">
        <v>0.89</v>
      </c>
      <c r="K72" s="9">
        <v>0.54</v>
      </c>
      <c r="L72" s="9">
        <v>0.32</v>
      </c>
      <c r="M72" s="9">
        <v>0.22500000000000001</v>
      </c>
      <c r="N72" s="39">
        <f>MEDIAN(N3:N65)</f>
        <v>13.400005</v>
      </c>
    </row>
    <row r="73" spans="1:33" ht="30.75" thickBot="1" x14ac:dyDescent="0.3">
      <c r="A73" s="12" t="s">
        <v>45</v>
      </c>
      <c r="B73" s="38">
        <v>0.05</v>
      </c>
      <c r="C73" s="23">
        <v>0.19</v>
      </c>
      <c r="D73" s="7">
        <v>0.36499999999999999</v>
      </c>
      <c r="E73" s="23">
        <v>1.54</v>
      </c>
      <c r="F73" s="23">
        <v>1.645</v>
      </c>
      <c r="G73" s="23">
        <v>1.51</v>
      </c>
      <c r="H73" s="23">
        <v>2.5049999999999999</v>
      </c>
      <c r="I73" s="23">
        <v>1.4950000000000001</v>
      </c>
      <c r="J73" s="7">
        <v>0.97</v>
      </c>
      <c r="K73" s="23">
        <v>0.57000000000000006</v>
      </c>
      <c r="L73" s="7">
        <v>0.22999999999999998</v>
      </c>
      <c r="M73" s="23">
        <v>0.185</v>
      </c>
      <c r="N73" s="39">
        <f>MEDIAN(N53:N65)</f>
        <v>14.210000000000003</v>
      </c>
    </row>
    <row r="74" spans="1:33" x14ac:dyDescent="0.25">
      <c r="C74" s="35"/>
      <c r="E74" s="35"/>
      <c r="F74" s="35"/>
      <c r="G74" s="35"/>
      <c r="H74" s="35"/>
      <c r="I74" s="35"/>
      <c r="K74" s="35"/>
      <c r="M74" s="35"/>
    </row>
  </sheetData>
  <mergeCells count="2">
    <mergeCell ref="A1:A2"/>
    <mergeCell ref="B2:N2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4"/>
  <sheetViews>
    <sheetView zoomScaleNormal="100" workbookViewId="0">
      <selection activeCell="T27" sqref="T27"/>
    </sheetView>
  </sheetViews>
  <sheetFormatPr defaultRowHeight="15" x14ac:dyDescent="0.25"/>
  <cols>
    <col min="1" max="1" width="14.5703125" customWidth="1"/>
    <col min="2" max="2" width="9.140625" customWidth="1"/>
  </cols>
  <sheetData>
    <row r="1" spans="1:33" ht="15.75" thickBot="1" x14ac:dyDescent="0.3">
      <c r="A1" s="90" t="s">
        <v>4</v>
      </c>
      <c r="B1" s="16" t="s">
        <v>22</v>
      </c>
      <c r="C1" s="17" t="s">
        <v>23</v>
      </c>
      <c r="D1" s="16" t="s">
        <v>24</v>
      </c>
      <c r="E1" s="17" t="s">
        <v>25</v>
      </c>
      <c r="F1" s="16" t="s">
        <v>26</v>
      </c>
      <c r="G1" s="17" t="s">
        <v>27</v>
      </c>
      <c r="H1" s="16" t="s">
        <v>28</v>
      </c>
      <c r="I1" s="17" t="s">
        <v>29</v>
      </c>
      <c r="J1" s="16" t="s">
        <v>30</v>
      </c>
      <c r="K1" s="17" t="s">
        <v>31</v>
      </c>
      <c r="L1" s="16" t="s">
        <v>32</v>
      </c>
      <c r="M1" s="17" t="s">
        <v>33</v>
      </c>
      <c r="N1" s="18" t="s">
        <v>38</v>
      </c>
    </row>
    <row r="2" spans="1:33" ht="15.75" thickBot="1" x14ac:dyDescent="0.3">
      <c r="A2" s="91"/>
      <c r="B2" s="87" t="s">
        <v>41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9"/>
    </row>
    <row r="3" spans="1:33" ht="15.75" thickBot="1" x14ac:dyDescent="0.3">
      <c r="A3" s="13">
        <v>1950</v>
      </c>
      <c r="B3" s="14">
        <v>0.08</v>
      </c>
      <c r="C3" s="15">
        <v>0.17</v>
      </c>
      <c r="D3" s="15">
        <v>0.85</v>
      </c>
      <c r="E3" s="15">
        <v>1.69</v>
      </c>
      <c r="F3" s="15">
        <v>2.1800000000000002</v>
      </c>
      <c r="G3" s="15">
        <v>0.88</v>
      </c>
      <c r="H3" s="15">
        <v>3.53</v>
      </c>
      <c r="I3" s="15">
        <v>2.38</v>
      </c>
      <c r="J3" s="15">
        <v>1.4</v>
      </c>
      <c r="K3" s="15">
        <v>0.15</v>
      </c>
      <c r="L3" s="15">
        <v>0.42</v>
      </c>
      <c r="M3" s="19">
        <v>0.35</v>
      </c>
      <c r="N3" s="21">
        <v>14.080000000000002</v>
      </c>
      <c r="AG3" s="21">
        <v>14.080000000000002</v>
      </c>
    </row>
    <row r="4" spans="1:33" ht="15" customHeight="1" thickBot="1" x14ac:dyDescent="0.3">
      <c r="A4" s="11">
        <v>1951</v>
      </c>
      <c r="B4" s="9">
        <v>1.1599999999999999</v>
      </c>
      <c r="C4" s="6">
        <v>0.13</v>
      </c>
      <c r="D4" s="6">
        <v>0.12</v>
      </c>
      <c r="E4" s="6">
        <v>1.94</v>
      </c>
      <c r="F4" s="6">
        <v>6.76</v>
      </c>
      <c r="G4" s="6">
        <v>6.16</v>
      </c>
      <c r="H4" s="6">
        <v>1.87</v>
      </c>
      <c r="I4" s="6">
        <v>1.64</v>
      </c>
      <c r="J4" s="6">
        <v>2.52</v>
      </c>
      <c r="K4" s="6">
        <v>2.38</v>
      </c>
      <c r="L4" s="6">
        <v>0.1</v>
      </c>
      <c r="M4" s="20">
        <v>0.88</v>
      </c>
      <c r="N4" s="21">
        <v>25.66</v>
      </c>
      <c r="AG4" s="21">
        <v>25.66</v>
      </c>
    </row>
    <row r="5" spans="1:33" ht="15.75" thickBot="1" x14ac:dyDescent="0.3">
      <c r="A5" s="11">
        <v>1952</v>
      </c>
      <c r="B5" s="9">
        <v>0.45</v>
      </c>
      <c r="C5" s="6" t="s">
        <v>48</v>
      </c>
      <c r="D5" s="6">
        <v>1.1499999999999999</v>
      </c>
      <c r="E5" s="6">
        <v>2.68</v>
      </c>
      <c r="F5" s="6">
        <v>5.94</v>
      </c>
      <c r="G5" s="6">
        <v>0.92</v>
      </c>
      <c r="H5" s="6">
        <v>1.66</v>
      </c>
      <c r="I5" s="6">
        <v>1.54</v>
      </c>
      <c r="J5" s="6">
        <v>1.28</v>
      </c>
      <c r="K5" s="6">
        <v>0.45</v>
      </c>
      <c r="L5" s="6">
        <v>1.74</v>
      </c>
      <c r="M5" s="20">
        <v>0.19</v>
      </c>
      <c r="N5" s="21" t="s">
        <v>48</v>
      </c>
      <c r="AG5" s="21"/>
    </row>
    <row r="6" spans="1:33" ht="15.75" thickBot="1" x14ac:dyDescent="0.3">
      <c r="A6" s="11">
        <v>1953</v>
      </c>
      <c r="B6" s="9">
        <v>0.23</v>
      </c>
      <c r="C6" s="6">
        <v>1.19</v>
      </c>
      <c r="D6" s="6">
        <v>1.04</v>
      </c>
      <c r="E6" s="6">
        <v>3.3</v>
      </c>
      <c r="F6" s="6">
        <v>0.9</v>
      </c>
      <c r="G6" s="6">
        <v>3.27</v>
      </c>
      <c r="H6" s="6">
        <v>1.63</v>
      </c>
      <c r="I6" s="6">
        <v>4.3600000000000003</v>
      </c>
      <c r="J6" s="6">
        <v>0.06</v>
      </c>
      <c r="K6" s="6">
        <v>1.54</v>
      </c>
      <c r="L6" s="6">
        <v>1.32</v>
      </c>
      <c r="M6" s="20" t="s">
        <v>48</v>
      </c>
      <c r="N6" s="21" t="s">
        <v>48</v>
      </c>
      <c r="AG6" s="21"/>
    </row>
    <row r="7" spans="1:33" ht="15.75" thickBot="1" x14ac:dyDescent="0.3">
      <c r="A7" s="11">
        <v>1954</v>
      </c>
      <c r="B7" s="9">
        <v>0.05</v>
      </c>
      <c r="C7" s="6">
        <v>0</v>
      </c>
      <c r="D7" s="6">
        <v>1.24</v>
      </c>
      <c r="E7" s="6">
        <v>0.25</v>
      </c>
      <c r="F7" s="6">
        <v>2.74</v>
      </c>
      <c r="G7" s="6">
        <v>2.08</v>
      </c>
      <c r="H7" s="6">
        <v>0.45</v>
      </c>
      <c r="I7" s="6">
        <v>1.64</v>
      </c>
      <c r="J7" s="6">
        <v>0.94</v>
      </c>
      <c r="K7" s="6">
        <v>0.57999999999999996</v>
      </c>
      <c r="L7" s="6">
        <v>0.12</v>
      </c>
      <c r="M7" s="20">
        <v>0.27</v>
      </c>
      <c r="N7" s="21">
        <v>10.36</v>
      </c>
      <c r="AG7" s="21">
        <v>10.36</v>
      </c>
    </row>
    <row r="8" spans="1:33" ht="15.75" thickBot="1" x14ac:dyDescent="0.3">
      <c r="A8" s="11">
        <v>1955</v>
      </c>
      <c r="B8" s="9">
        <v>0.43</v>
      </c>
      <c r="C8" s="6">
        <v>1.19</v>
      </c>
      <c r="D8" s="6">
        <v>0.35</v>
      </c>
      <c r="E8" s="6">
        <v>2.0299999999999998</v>
      </c>
      <c r="F8" s="6">
        <v>4.68</v>
      </c>
      <c r="G8" s="6">
        <v>2.79</v>
      </c>
      <c r="H8" s="6">
        <v>1.18</v>
      </c>
      <c r="I8" s="6">
        <v>1.22</v>
      </c>
      <c r="J8" s="6">
        <v>2.58</v>
      </c>
      <c r="K8" s="6">
        <v>0.3</v>
      </c>
      <c r="L8" s="6">
        <v>0.67</v>
      </c>
      <c r="M8" s="20">
        <v>0.2</v>
      </c>
      <c r="N8" s="21">
        <v>17.62</v>
      </c>
      <c r="AG8" s="21">
        <v>17.62</v>
      </c>
    </row>
    <row r="9" spans="1:33" ht="15.75" thickBot="1" x14ac:dyDescent="0.3">
      <c r="A9" s="11">
        <v>1956</v>
      </c>
      <c r="B9" s="9">
        <v>0.24</v>
      </c>
      <c r="C9" s="6">
        <v>0.42</v>
      </c>
      <c r="D9" s="6">
        <v>0.27</v>
      </c>
      <c r="E9" s="6">
        <v>1.1200000000000001</v>
      </c>
      <c r="F9" s="6">
        <v>2.98</v>
      </c>
      <c r="G9" s="6">
        <v>4.45</v>
      </c>
      <c r="H9" s="6">
        <v>3.4</v>
      </c>
      <c r="I9" s="6">
        <v>2.19</v>
      </c>
      <c r="J9" s="6">
        <v>0.01</v>
      </c>
      <c r="K9" s="6">
        <v>0.12</v>
      </c>
      <c r="L9" s="6">
        <v>1.93</v>
      </c>
      <c r="M9" s="20">
        <v>0.4</v>
      </c>
      <c r="N9" s="21">
        <v>17.529999999999998</v>
      </c>
      <c r="AG9" s="21">
        <v>17.529999999999998</v>
      </c>
    </row>
    <row r="10" spans="1:33" ht="15.75" thickBot="1" x14ac:dyDescent="0.3">
      <c r="A10" s="11">
        <v>1957</v>
      </c>
      <c r="B10" s="9">
        <v>0.21</v>
      </c>
      <c r="C10" s="6">
        <v>0.01</v>
      </c>
      <c r="D10" s="6">
        <v>1.1100000000000001</v>
      </c>
      <c r="E10" s="6">
        <v>2.48</v>
      </c>
      <c r="F10" s="6">
        <v>6.06</v>
      </c>
      <c r="G10" s="6">
        <v>3.43</v>
      </c>
      <c r="H10" s="6">
        <v>2.82</v>
      </c>
      <c r="I10" s="6">
        <v>2.0099999999999998</v>
      </c>
      <c r="J10" s="6">
        <v>0.11</v>
      </c>
      <c r="K10" s="6">
        <v>0.9</v>
      </c>
      <c r="L10" s="6">
        <v>0.33</v>
      </c>
      <c r="M10" s="20">
        <v>0.31</v>
      </c>
      <c r="N10" s="21">
        <v>19.77999999999999</v>
      </c>
      <c r="AG10" s="21">
        <v>19.77999999999999</v>
      </c>
    </row>
    <row r="11" spans="1:33" ht="15.75" thickBot="1" x14ac:dyDescent="0.3">
      <c r="A11" s="11">
        <v>1958</v>
      </c>
      <c r="B11" s="9">
        <v>0.21</v>
      </c>
      <c r="C11" s="6">
        <v>0.93</v>
      </c>
      <c r="D11" s="6">
        <v>1.77</v>
      </c>
      <c r="E11" s="6">
        <v>2.69</v>
      </c>
      <c r="F11" s="6">
        <v>2.08</v>
      </c>
      <c r="G11" s="6">
        <v>3.15</v>
      </c>
      <c r="H11" s="6">
        <v>6.58</v>
      </c>
      <c r="I11" s="6">
        <v>2.02</v>
      </c>
      <c r="J11" s="6">
        <v>1.6</v>
      </c>
      <c r="K11" s="6">
        <v>0.76</v>
      </c>
      <c r="L11" s="6">
        <v>0.23</v>
      </c>
      <c r="M11" s="20">
        <v>1.1000000000000001</v>
      </c>
      <c r="N11" s="21">
        <v>23.120000000000005</v>
      </c>
      <c r="AG11" s="21">
        <v>23.120000000000005</v>
      </c>
    </row>
    <row r="12" spans="1:33" ht="15.75" thickBot="1" x14ac:dyDescent="0.3">
      <c r="A12" s="11">
        <v>1959</v>
      </c>
      <c r="B12" s="9">
        <v>0.56000000000000005</v>
      </c>
      <c r="C12" s="6">
        <v>0.27</v>
      </c>
      <c r="D12" s="6">
        <v>2.81</v>
      </c>
      <c r="E12" s="6">
        <v>0.42</v>
      </c>
      <c r="F12" s="6">
        <v>3.26</v>
      </c>
      <c r="G12" s="6">
        <v>1.71</v>
      </c>
      <c r="H12" s="6">
        <v>0.26</v>
      </c>
      <c r="I12" s="6">
        <v>1.25</v>
      </c>
      <c r="J12" s="6">
        <v>2.09</v>
      </c>
      <c r="K12" s="6">
        <v>1.25</v>
      </c>
      <c r="L12" s="6">
        <v>0.02</v>
      </c>
      <c r="M12" s="20">
        <v>0</v>
      </c>
      <c r="N12" s="21">
        <v>13.9</v>
      </c>
      <c r="AG12" s="21">
        <v>13.9</v>
      </c>
    </row>
    <row r="13" spans="1:33" ht="15.75" thickBot="1" x14ac:dyDescent="0.3">
      <c r="A13" s="11">
        <v>1960</v>
      </c>
      <c r="B13" s="9">
        <v>1.27</v>
      </c>
      <c r="C13" s="6">
        <v>1.1399999999999999</v>
      </c>
      <c r="D13" s="6">
        <v>0.49</v>
      </c>
      <c r="E13" s="6">
        <v>2.09</v>
      </c>
      <c r="F13" s="6">
        <v>3.85</v>
      </c>
      <c r="G13" s="6">
        <v>2.4900000000000002</v>
      </c>
      <c r="H13" s="6">
        <v>1.22</v>
      </c>
      <c r="I13" s="6">
        <v>1.21</v>
      </c>
      <c r="J13" s="6">
        <v>0.43</v>
      </c>
      <c r="K13" s="6">
        <v>0.75</v>
      </c>
      <c r="L13" s="6" t="s">
        <v>48</v>
      </c>
      <c r="M13" s="20">
        <v>0.31</v>
      </c>
      <c r="N13" s="21" t="s">
        <v>48</v>
      </c>
      <c r="AG13" s="21"/>
    </row>
    <row r="14" spans="1:33" ht="15.75" thickBot="1" x14ac:dyDescent="0.3">
      <c r="A14" s="11">
        <v>1961</v>
      </c>
      <c r="B14" s="9">
        <v>0</v>
      </c>
      <c r="C14" s="6">
        <v>0.15</v>
      </c>
      <c r="D14" s="6">
        <v>1.91</v>
      </c>
      <c r="E14" s="6">
        <v>1.4</v>
      </c>
      <c r="F14" s="6">
        <v>4.51</v>
      </c>
      <c r="G14" s="6">
        <v>1.22</v>
      </c>
      <c r="H14" s="6">
        <v>5.65</v>
      </c>
      <c r="I14" s="6">
        <v>0.95</v>
      </c>
      <c r="J14" s="6">
        <v>2.44</v>
      </c>
      <c r="K14" s="6">
        <v>0.3</v>
      </c>
      <c r="L14" s="6">
        <v>0.25</v>
      </c>
      <c r="M14" s="20">
        <v>0.15</v>
      </c>
      <c r="N14" s="21">
        <v>18.93</v>
      </c>
      <c r="AG14" s="21">
        <v>18.93</v>
      </c>
    </row>
    <row r="15" spans="1:33" ht="15.75" thickBot="1" x14ac:dyDescent="0.3">
      <c r="A15" s="11">
        <v>1962</v>
      </c>
      <c r="B15" s="9">
        <v>0.18</v>
      </c>
      <c r="C15" s="6">
        <v>0.2</v>
      </c>
      <c r="D15" s="6">
        <v>0.56999999999999995</v>
      </c>
      <c r="E15" s="6">
        <v>0.53</v>
      </c>
      <c r="F15" s="6">
        <v>4.34</v>
      </c>
      <c r="G15" s="6">
        <v>6.23</v>
      </c>
      <c r="H15" s="6">
        <v>2.58</v>
      </c>
      <c r="I15" s="6">
        <v>0.17</v>
      </c>
      <c r="J15" s="6">
        <v>0.05</v>
      </c>
      <c r="K15" s="6">
        <v>0.5</v>
      </c>
      <c r="L15" s="6">
        <v>0.22</v>
      </c>
      <c r="M15" s="20">
        <v>0.37</v>
      </c>
      <c r="N15" s="21">
        <v>15.940000000000001</v>
      </c>
      <c r="AG15" s="21">
        <v>15.940000000000001</v>
      </c>
    </row>
    <row r="16" spans="1:33" ht="15.75" thickBot="1" x14ac:dyDescent="0.3">
      <c r="A16" s="11">
        <v>1963</v>
      </c>
      <c r="B16" s="9">
        <v>0.9</v>
      </c>
      <c r="C16" s="6">
        <v>0.28000000000000003</v>
      </c>
      <c r="D16" s="6">
        <v>0.52</v>
      </c>
      <c r="E16" s="6">
        <v>1.1399999999999999</v>
      </c>
      <c r="F16" s="6">
        <v>2.98</v>
      </c>
      <c r="G16" s="6">
        <v>0.81</v>
      </c>
      <c r="H16" s="6">
        <v>2.84</v>
      </c>
      <c r="I16" s="6">
        <v>0.74</v>
      </c>
      <c r="J16" s="6">
        <v>2.5099999999999998</v>
      </c>
      <c r="K16" s="6">
        <v>1.7</v>
      </c>
      <c r="L16" s="6">
        <v>0.2</v>
      </c>
      <c r="M16" s="20">
        <v>0.19</v>
      </c>
      <c r="N16" s="21">
        <v>14.809999999999999</v>
      </c>
      <c r="AG16" s="21">
        <v>14.809999999999999</v>
      </c>
    </row>
    <row r="17" spans="1:33" ht="15.75" thickBot="1" x14ac:dyDescent="0.3">
      <c r="A17" s="11">
        <v>1964</v>
      </c>
      <c r="B17" s="9" t="s">
        <v>48</v>
      </c>
      <c r="C17" s="6" t="s">
        <v>48</v>
      </c>
      <c r="D17" s="6">
        <v>0.36</v>
      </c>
      <c r="E17" s="6">
        <v>2.38</v>
      </c>
      <c r="F17" s="6">
        <v>0.64</v>
      </c>
      <c r="G17" s="6">
        <v>3.84</v>
      </c>
      <c r="H17" s="6">
        <v>4.1399999999999997</v>
      </c>
      <c r="I17" s="6">
        <v>0.35</v>
      </c>
      <c r="J17" s="6">
        <v>0.47</v>
      </c>
      <c r="K17" s="6">
        <v>0.11</v>
      </c>
      <c r="L17" s="6">
        <v>1E-3</v>
      </c>
      <c r="M17" s="20">
        <v>0.12</v>
      </c>
      <c r="N17" s="21" t="s">
        <v>48</v>
      </c>
      <c r="AG17" s="21"/>
    </row>
    <row r="18" spans="1:33" ht="15.75" thickBot="1" x14ac:dyDescent="0.3">
      <c r="A18" s="11">
        <v>1965</v>
      </c>
      <c r="B18" s="9">
        <v>0.33</v>
      </c>
      <c r="C18" s="6">
        <v>0.51</v>
      </c>
      <c r="D18" s="6">
        <v>0.2</v>
      </c>
      <c r="E18" s="6">
        <v>0.83</v>
      </c>
      <c r="F18" s="6">
        <v>4.71</v>
      </c>
      <c r="G18" s="6">
        <v>5.91</v>
      </c>
      <c r="H18" s="6">
        <v>5.53</v>
      </c>
      <c r="I18" s="6">
        <v>2.0699999999999998</v>
      </c>
      <c r="J18" s="6">
        <v>2.08</v>
      </c>
      <c r="K18" s="6">
        <v>2.21</v>
      </c>
      <c r="L18" s="6">
        <v>1E-3</v>
      </c>
      <c r="M18" s="20">
        <v>0.87</v>
      </c>
      <c r="N18" s="21">
        <v>25.251000000000005</v>
      </c>
      <c r="AG18" s="21">
        <v>25.251000000000005</v>
      </c>
    </row>
    <row r="19" spans="1:33" ht="15.75" thickBot="1" x14ac:dyDescent="0.3">
      <c r="A19" s="11">
        <v>1966</v>
      </c>
      <c r="B19" s="9">
        <v>0.7</v>
      </c>
      <c r="C19" s="6">
        <v>0.21</v>
      </c>
      <c r="D19" s="6">
        <v>0.72</v>
      </c>
      <c r="E19" s="6">
        <v>2.04</v>
      </c>
      <c r="F19" s="6">
        <v>0.35</v>
      </c>
      <c r="G19" s="6">
        <v>5.95</v>
      </c>
      <c r="H19" s="6">
        <v>4.18</v>
      </c>
      <c r="I19" s="6">
        <v>1.94</v>
      </c>
      <c r="J19" s="6">
        <v>3.77</v>
      </c>
      <c r="K19" s="6">
        <v>0.05</v>
      </c>
      <c r="L19" s="6">
        <v>0.28999999999999998</v>
      </c>
      <c r="M19" s="20">
        <v>0.06</v>
      </c>
      <c r="N19" s="21">
        <v>20.259999999999998</v>
      </c>
      <c r="AG19" s="21">
        <v>20.259999999999998</v>
      </c>
    </row>
    <row r="20" spans="1:33" ht="15.75" thickBot="1" x14ac:dyDescent="0.3">
      <c r="A20" s="11">
        <v>1967</v>
      </c>
      <c r="B20" s="9">
        <v>0.2</v>
      </c>
      <c r="C20" s="6">
        <v>1E-3</v>
      </c>
      <c r="D20" s="6">
        <v>0.37</v>
      </c>
      <c r="E20" s="6">
        <v>0.85</v>
      </c>
      <c r="F20" s="6">
        <v>4.83</v>
      </c>
      <c r="G20" s="6">
        <v>5.0599999999999996</v>
      </c>
      <c r="H20" s="6">
        <v>1.1000000000000001</v>
      </c>
      <c r="I20" s="6">
        <v>0.27</v>
      </c>
      <c r="J20" s="6">
        <v>0.68</v>
      </c>
      <c r="K20" s="6">
        <v>0.37</v>
      </c>
      <c r="L20" s="6">
        <v>0.3</v>
      </c>
      <c r="M20" s="20">
        <v>1.52</v>
      </c>
      <c r="N20" s="21">
        <v>15.550999999999998</v>
      </c>
      <c r="AG20" s="21">
        <v>15.550999999999998</v>
      </c>
    </row>
    <row r="21" spans="1:33" ht="15.75" thickBot="1" x14ac:dyDescent="0.3">
      <c r="A21" s="11">
        <v>1968</v>
      </c>
      <c r="B21" s="9">
        <v>0.04</v>
      </c>
      <c r="C21" s="6">
        <v>0.23</v>
      </c>
      <c r="D21" s="6">
        <v>0.13</v>
      </c>
      <c r="E21" s="6">
        <v>0.47</v>
      </c>
      <c r="F21" s="6">
        <v>2.54</v>
      </c>
      <c r="G21" s="6">
        <v>1.43</v>
      </c>
      <c r="H21" s="6">
        <v>1.73</v>
      </c>
      <c r="I21" s="6">
        <v>5.41</v>
      </c>
      <c r="J21" s="6">
        <v>0.24</v>
      </c>
      <c r="K21" s="6">
        <v>0.25</v>
      </c>
      <c r="L21" s="6">
        <v>0.31</v>
      </c>
      <c r="M21" s="20">
        <v>0.3</v>
      </c>
      <c r="N21" s="21">
        <v>13.080000000000002</v>
      </c>
      <c r="AG21" s="21">
        <v>13.080000000000002</v>
      </c>
    </row>
    <row r="22" spans="1:33" ht="15.75" thickBot="1" x14ac:dyDescent="0.3">
      <c r="A22" s="11">
        <v>1969</v>
      </c>
      <c r="B22" s="9">
        <v>0.1</v>
      </c>
      <c r="C22" s="6">
        <v>0.22</v>
      </c>
      <c r="D22" s="6">
        <v>0.05</v>
      </c>
      <c r="E22" s="6">
        <v>0.42</v>
      </c>
      <c r="F22" s="6">
        <v>5.87</v>
      </c>
      <c r="G22" s="6">
        <v>3.62</v>
      </c>
      <c r="H22" s="6">
        <v>2.93</v>
      </c>
      <c r="I22" s="6">
        <v>1.67</v>
      </c>
      <c r="J22" s="6">
        <v>0</v>
      </c>
      <c r="K22" s="6">
        <v>2.57</v>
      </c>
      <c r="L22" s="6">
        <v>0.08</v>
      </c>
      <c r="M22" s="20">
        <v>0.02</v>
      </c>
      <c r="N22" s="21">
        <v>17.549999999999997</v>
      </c>
      <c r="AG22" s="21">
        <v>17.549999999999997</v>
      </c>
    </row>
    <row r="23" spans="1:33" ht="15.75" thickBot="1" x14ac:dyDescent="0.3">
      <c r="A23" s="11">
        <v>1970</v>
      </c>
      <c r="B23" s="9">
        <v>0.35</v>
      </c>
      <c r="C23" s="6">
        <v>0</v>
      </c>
      <c r="D23" s="6">
        <v>0.51</v>
      </c>
      <c r="E23" s="6">
        <v>2.25</v>
      </c>
      <c r="F23" s="6">
        <v>2.6</v>
      </c>
      <c r="G23" s="6">
        <v>3.62</v>
      </c>
      <c r="H23" s="6">
        <v>1.56</v>
      </c>
      <c r="I23" s="6">
        <v>0.81</v>
      </c>
      <c r="J23" s="6">
        <v>1.05</v>
      </c>
      <c r="K23" s="6">
        <v>0.55000000000000004</v>
      </c>
      <c r="L23" s="6">
        <v>0.22</v>
      </c>
      <c r="M23" s="20">
        <v>0.2</v>
      </c>
      <c r="N23" s="21">
        <v>13.720000000000002</v>
      </c>
      <c r="AG23" s="21">
        <v>13.720000000000002</v>
      </c>
    </row>
    <row r="24" spans="1:33" ht="15.75" thickBot="1" x14ac:dyDescent="0.3">
      <c r="A24" s="11">
        <v>1971</v>
      </c>
      <c r="B24" s="9">
        <v>0.35</v>
      </c>
      <c r="C24" s="6">
        <v>0.63</v>
      </c>
      <c r="D24" s="6">
        <v>2.2999999999999998</v>
      </c>
      <c r="E24" s="6">
        <v>3.45</v>
      </c>
      <c r="F24" s="6">
        <v>4.0199999999999996</v>
      </c>
      <c r="G24" s="6">
        <v>2.2599999999999998</v>
      </c>
      <c r="H24" s="6">
        <v>0.84</v>
      </c>
      <c r="I24" s="6">
        <v>1.37</v>
      </c>
      <c r="J24" s="6">
        <v>1.97</v>
      </c>
      <c r="K24" s="6">
        <v>1.1599999999999999</v>
      </c>
      <c r="L24" s="6">
        <v>0.33</v>
      </c>
      <c r="M24" s="20">
        <v>0.1</v>
      </c>
      <c r="N24" s="21">
        <v>18.779999999999998</v>
      </c>
      <c r="AG24" s="21">
        <v>18.779999999999998</v>
      </c>
    </row>
    <row r="25" spans="1:33" ht="15.75" thickBot="1" x14ac:dyDescent="0.3">
      <c r="A25" s="11">
        <v>1972</v>
      </c>
      <c r="B25" s="9">
        <v>0.21</v>
      </c>
      <c r="C25" s="6">
        <v>0.04</v>
      </c>
      <c r="D25" s="6">
        <v>0.12</v>
      </c>
      <c r="E25" s="6">
        <v>1.59</v>
      </c>
      <c r="F25" s="6">
        <v>2.4300000000000002</v>
      </c>
      <c r="G25" s="6">
        <v>2.4500000000000002</v>
      </c>
      <c r="H25" s="6">
        <v>2.21</v>
      </c>
      <c r="I25" s="6">
        <v>2.31</v>
      </c>
      <c r="J25" s="6">
        <v>1.42</v>
      </c>
      <c r="K25" s="6">
        <v>0.65</v>
      </c>
      <c r="L25" s="6">
        <v>1.88</v>
      </c>
      <c r="M25" s="20">
        <v>0.19</v>
      </c>
      <c r="N25" s="21">
        <v>15.500000000000002</v>
      </c>
      <c r="AG25" s="21">
        <v>15.500000000000002</v>
      </c>
    </row>
    <row r="26" spans="1:33" ht="15.75" thickBot="1" x14ac:dyDescent="0.3">
      <c r="A26" s="11">
        <v>1973</v>
      </c>
      <c r="B26" s="9">
        <v>0.8</v>
      </c>
      <c r="C26" s="6">
        <v>0.09</v>
      </c>
      <c r="D26" s="6">
        <v>2.76</v>
      </c>
      <c r="E26" s="6">
        <v>2.25</v>
      </c>
      <c r="F26" s="6">
        <v>2.5099999999999998</v>
      </c>
      <c r="G26" s="6">
        <v>1.05</v>
      </c>
      <c r="H26" s="6">
        <v>2.0299999999999998</v>
      </c>
      <c r="I26" s="6">
        <v>1.54</v>
      </c>
      <c r="J26" s="6">
        <v>4.0199999999999996</v>
      </c>
      <c r="K26" s="6">
        <v>0.87</v>
      </c>
      <c r="L26" s="6">
        <v>0.55000000000000004</v>
      </c>
      <c r="M26" s="20">
        <v>0.89</v>
      </c>
      <c r="N26" s="21">
        <v>19.360000000000003</v>
      </c>
      <c r="AG26" s="21">
        <v>19.360000000000003</v>
      </c>
    </row>
    <row r="27" spans="1:33" ht="15.75" thickBot="1" x14ac:dyDescent="0.3">
      <c r="A27" s="11">
        <v>1974</v>
      </c>
      <c r="B27" s="9">
        <v>0.21</v>
      </c>
      <c r="C27" s="6">
        <v>0.7</v>
      </c>
      <c r="D27" s="6">
        <v>0.98</v>
      </c>
      <c r="E27" s="6">
        <v>0.82</v>
      </c>
      <c r="F27" s="6">
        <v>0.8</v>
      </c>
      <c r="G27" s="6">
        <v>3.13</v>
      </c>
      <c r="H27" s="6">
        <v>0.83</v>
      </c>
      <c r="I27" s="6">
        <v>0.77</v>
      </c>
      <c r="J27" s="6">
        <v>0.21</v>
      </c>
      <c r="K27" s="6">
        <v>0.05</v>
      </c>
      <c r="L27" s="6">
        <v>0.09</v>
      </c>
      <c r="M27" s="20">
        <v>0.25</v>
      </c>
      <c r="N27" s="21">
        <v>8.8400000000000016</v>
      </c>
      <c r="AG27" s="21">
        <v>8.8400000000000016</v>
      </c>
    </row>
    <row r="28" spans="1:33" ht="15.75" thickBot="1" x14ac:dyDescent="0.3">
      <c r="A28" s="11">
        <v>1975</v>
      </c>
      <c r="B28" s="9">
        <v>0.22</v>
      </c>
      <c r="C28" s="6">
        <v>0.27</v>
      </c>
      <c r="D28" s="6">
        <v>2.61</v>
      </c>
      <c r="E28" s="6">
        <v>0.82</v>
      </c>
      <c r="F28" s="6">
        <v>5.85</v>
      </c>
      <c r="G28" s="6">
        <v>2.15</v>
      </c>
      <c r="H28" s="6">
        <v>4.6399999999999997</v>
      </c>
      <c r="I28" s="6">
        <v>1.68</v>
      </c>
      <c r="J28" s="6">
        <v>1.7</v>
      </c>
      <c r="K28" s="6">
        <v>0.14000000000000001</v>
      </c>
      <c r="L28" s="6">
        <v>1.19</v>
      </c>
      <c r="M28" s="20">
        <v>0.37</v>
      </c>
      <c r="N28" s="21">
        <v>21.64</v>
      </c>
      <c r="AG28" s="21">
        <v>21.64</v>
      </c>
    </row>
    <row r="29" spans="1:33" ht="15.75" thickBot="1" x14ac:dyDescent="0.3">
      <c r="A29" s="11">
        <v>1976</v>
      </c>
      <c r="B29" s="9">
        <v>0.55000000000000004</v>
      </c>
      <c r="C29" s="6">
        <v>0.28999999999999998</v>
      </c>
      <c r="D29" s="6">
        <v>0.35</v>
      </c>
      <c r="E29" s="6">
        <v>1.86</v>
      </c>
      <c r="F29" s="6">
        <v>2.41</v>
      </c>
      <c r="G29" s="6">
        <v>0.68</v>
      </c>
      <c r="H29" s="6">
        <v>0.86</v>
      </c>
      <c r="I29" s="6">
        <v>1.47</v>
      </c>
      <c r="J29" s="6">
        <v>0.26</v>
      </c>
      <c r="K29" s="6">
        <v>0.52</v>
      </c>
      <c r="L29" s="6">
        <v>0.09</v>
      </c>
      <c r="M29" s="20">
        <v>1E-3</v>
      </c>
      <c r="N29" s="21">
        <v>9.3409999999999993</v>
      </c>
      <c r="AG29" s="21">
        <v>9.3409999999999993</v>
      </c>
    </row>
    <row r="30" spans="1:33" ht="15.75" thickBot="1" x14ac:dyDescent="0.3">
      <c r="A30" s="11">
        <v>1977</v>
      </c>
      <c r="B30" s="9">
        <v>0.18</v>
      </c>
      <c r="C30" s="6">
        <v>1E-3</v>
      </c>
      <c r="D30" s="6">
        <v>4.12</v>
      </c>
      <c r="E30" s="6">
        <v>3.86</v>
      </c>
      <c r="F30" s="6">
        <v>4.76</v>
      </c>
      <c r="G30" s="6">
        <v>1.31</v>
      </c>
      <c r="H30" s="6">
        <v>2.31</v>
      </c>
      <c r="I30" s="6">
        <v>2.57</v>
      </c>
      <c r="J30" s="6">
        <v>1.04</v>
      </c>
      <c r="K30" s="6">
        <v>0.01</v>
      </c>
      <c r="L30" s="6">
        <v>0.34</v>
      </c>
      <c r="M30" s="20" t="s">
        <v>48</v>
      </c>
      <c r="N30" s="21" t="s">
        <v>48</v>
      </c>
      <c r="AG30" s="21"/>
    </row>
    <row r="31" spans="1:33" ht="15.75" thickBot="1" x14ac:dyDescent="0.3">
      <c r="A31" s="11">
        <v>1978</v>
      </c>
      <c r="B31" s="9" t="s">
        <v>48</v>
      </c>
      <c r="C31" s="6" t="s">
        <v>48</v>
      </c>
      <c r="D31" s="6" t="s">
        <v>48</v>
      </c>
      <c r="E31" s="6" t="s">
        <v>48</v>
      </c>
      <c r="F31" s="6" t="s">
        <v>48</v>
      </c>
      <c r="G31" s="6" t="s">
        <v>48</v>
      </c>
      <c r="H31" s="6" t="s">
        <v>48</v>
      </c>
      <c r="I31" s="6" t="s">
        <v>48</v>
      </c>
      <c r="J31" s="6" t="s">
        <v>48</v>
      </c>
      <c r="K31" s="6" t="s">
        <v>48</v>
      </c>
      <c r="L31" s="6" t="s">
        <v>48</v>
      </c>
      <c r="M31" s="20" t="s">
        <v>48</v>
      </c>
      <c r="N31" s="21" t="s">
        <v>48</v>
      </c>
      <c r="AG31" s="21"/>
    </row>
    <row r="32" spans="1:33" ht="15.75" thickBot="1" x14ac:dyDescent="0.3">
      <c r="A32" s="11">
        <v>1979</v>
      </c>
      <c r="B32" s="9" t="s">
        <v>48</v>
      </c>
      <c r="C32" s="6" t="s">
        <v>48</v>
      </c>
      <c r="D32" s="6" t="s">
        <v>48</v>
      </c>
      <c r="E32" s="6" t="s">
        <v>48</v>
      </c>
      <c r="F32" s="6" t="s">
        <v>48</v>
      </c>
      <c r="G32" s="6">
        <v>4.49</v>
      </c>
      <c r="H32" s="6">
        <v>1.74</v>
      </c>
      <c r="I32" s="6">
        <v>1.17</v>
      </c>
      <c r="J32" s="6">
        <v>1.6</v>
      </c>
      <c r="K32" s="6">
        <v>1.1000000000000001</v>
      </c>
      <c r="L32" s="6" t="s">
        <v>48</v>
      </c>
      <c r="M32" s="20">
        <v>1.1200000000000001</v>
      </c>
      <c r="N32" s="21" t="s">
        <v>48</v>
      </c>
      <c r="AG32" s="21"/>
    </row>
    <row r="33" spans="1:33" ht="15.75" thickBot="1" x14ac:dyDescent="0.3">
      <c r="A33" s="11">
        <v>1980</v>
      </c>
      <c r="B33" s="9" t="s">
        <v>48</v>
      </c>
      <c r="C33" s="6">
        <v>0.78</v>
      </c>
      <c r="D33" s="6" t="s">
        <v>48</v>
      </c>
      <c r="E33" s="6" t="s">
        <v>48</v>
      </c>
      <c r="F33" s="6" t="s">
        <v>48</v>
      </c>
      <c r="G33" s="6">
        <v>3.25</v>
      </c>
      <c r="H33" s="6">
        <v>1.1499999999999999</v>
      </c>
      <c r="I33" s="6">
        <v>1.9</v>
      </c>
      <c r="J33" s="6">
        <v>1E-3</v>
      </c>
      <c r="K33" s="6">
        <v>0</v>
      </c>
      <c r="L33" s="6" t="s">
        <v>48</v>
      </c>
      <c r="M33" s="20">
        <v>0</v>
      </c>
      <c r="N33" s="21" t="s">
        <v>48</v>
      </c>
      <c r="AG33" s="21"/>
    </row>
    <row r="34" spans="1:33" ht="15.75" thickBot="1" x14ac:dyDescent="0.3">
      <c r="A34" s="11">
        <v>1981</v>
      </c>
      <c r="B34" s="9">
        <v>0.5</v>
      </c>
      <c r="C34" s="6" t="s">
        <v>48</v>
      </c>
      <c r="D34" s="6">
        <v>3.55</v>
      </c>
      <c r="E34" s="6">
        <v>2.33</v>
      </c>
      <c r="F34" s="6">
        <v>5.3</v>
      </c>
      <c r="G34" s="6">
        <v>1.63</v>
      </c>
      <c r="H34" s="6">
        <v>2.27</v>
      </c>
      <c r="I34" s="6">
        <v>2.74</v>
      </c>
      <c r="J34" s="6" t="s">
        <v>48</v>
      </c>
      <c r="K34" s="6" t="s">
        <v>48</v>
      </c>
      <c r="L34" s="6" t="s">
        <v>48</v>
      </c>
      <c r="M34" s="20" t="s">
        <v>48</v>
      </c>
      <c r="N34" s="21" t="s">
        <v>48</v>
      </c>
      <c r="AG34" s="21"/>
    </row>
    <row r="35" spans="1:33" ht="15.75" thickBot="1" x14ac:dyDescent="0.3">
      <c r="A35" s="11">
        <v>1982</v>
      </c>
      <c r="B35" s="9" t="s">
        <v>48</v>
      </c>
      <c r="C35" s="6" t="s">
        <v>48</v>
      </c>
      <c r="D35" s="6" t="s">
        <v>48</v>
      </c>
      <c r="E35" s="6" t="s">
        <v>48</v>
      </c>
      <c r="F35" s="6" t="s">
        <v>48</v>
      </c>
      <c r="G35" s="6" t="s">
        <v>48</v>
      </c>
      <c r="H35" s="6" t="s">
        <v>48</v>
      </c>
      <c r="I35" s="6" t="s">
        <v>48</v>
      </c>
      <c r="J35" s="6" t="s">
        <v>48</v>
      </c>
      <c r="K35" s="6" t="s">
        <v>48</v>
      </c>
      <c r="L35" s="6" t="s">
        <v>48</v>
      </c>
      <c r="M35" s="20" t="s">
        <v>48</v>
      </c>
      <c r="N35" s="21" t="s">
        <v>48</v>
      </c>
      <c r="AG35" s="21"/>
    </row>
    <row r="36" spans="1:33" ht="15.75" thickBot="1" x14ac:dyDescent="0.3">
      <c r="A36" s="11">
        <v>1983</v>
      </c>
      <c r="B36" s="9" t="s">
        <v>48</v>
      </c>
      <c r="C36" s="6" t="s">
        <v>48</v>
      </c>
      <c r="D36" s="6" t="s">
        <v>48</v>
      </c>
      <c r="E36" s="6">
        <v>2.63</v>
      </c>
      <c r="F36" s="6">
        <v>2.4</v>
      </c>
      <c r="G36" s="6">
        <v>2.2799999999999998</v>
      </c>
      <c r="H36" s="6">
        <v>2.06</v>
      </c>
      <c r="I36" s="6">
        <v>2.14</v>
      </c>
      <c r="J36" s="6">
        <v>1E-3</v>
      </c>
      <c r="K36" s="6">
        <v>0.35</v>
      </c>
      <c r="L36" s="6">
        <v>1.78</v>
      </c>
      <c r="M36" s="20">
        <v>0.1</v>
      </c>
      <c r="N36" s="21" t="s">
        <v>48</v>
      </c>
      <c r="AG36" s="21"/>
    </row>
    <row r="37" spans="1:33" ht="15.75" thickBot="1" x14ac:dyDescent="0.3">
      <c r="A37" s="11">
        <v>1984</v>
      </c>
      <c r="B37" s="9">
        <v>0.15</v>
      </c>
      <c r="C37" s="6">
        <v>1.05</v>
      </c>
      <c r="D37" s="6">
        <v>0.05</v>
      </c>
      <c r="E37" s="6">
        <v>3.25</v>
      </c>
      <c r="F37" s="6">
        <v>1.29</v>
      </c>
      <c r="G37" s="6">
        <v>1.39</v>
      </c>
      <c r="H37" s="6">
        <v>1.8</v>
      </c>
      <c r="I37" s="6">
        <v>0.65</v>
      </c>
      <c r="J37" s="6">
        <v>0.4</v>
      </c>
      <c r="K37" s="6">
        <v>2.2599999999999998</v>
      </c>
      <c r="L37" s="6">
        <v>1E-3</v>
      </c>
      <c r="M37" s="20">
        <v>0.4</v>
      </c>
      <c r="N37" s="21">
        <v>12.691000000000001</v>
      </c>
      <c r="AG37" s="21">
        <v>12.691000000000001</v>
      </c>
    </row>
    <row r="38" spans="1:33" ht="15.75" thickBot="1" x14ac:dyDescent="0.3">
      <c r="A38" s="11">
        <v>1985</v>
      </c>
      <c r="B38" s="9">
        <v>0.12</v>
      </c>
      <c r="C38" s="6">
        <v>0.1</v>
      </c>
      <c r="D38" s="6">
        <v>0.17</v>
      </c>
      <c r="E38" s="6">
        <v>2.1800000000000002</v>
      </c>
      <c r="F38" s="6">
        <v>2.2200000000000002</v>
      </c>
      <c r="G38" s="6">
        <v>1.19</v>
      </c>
      <c r="H38" s="6">
        <v>3.67</v>
      </c>
      <c r="I38" s="6" t="s">
        <v>48</v>
      </c>
      <c r="J38" s="6">
        <v>3.08</v>
      </c>
      <c r="K38" s="6" t="s">
        <v>48</v>
      </c>
      <c r="L38" s="6">
        <v>0.4</v>
      </c>
      <c r="M38" s="20">
        <v>0.5</v>
      </c>
      <c r="N38" s="21" t="s">
        <v>48</v>
      </c>
      <c r="AG38" s="21"/>
    </row>
    <row r="39" spans="1:33" ht="15.75" thickBot="1" x14ac:dyDescent="0.3">
      <c r="A39" s="11">
        <v>1986</v>
      </c>
      <c r="B39" s="9">
        <v>1E-3</v>
      </c>
      <c r="C39" s="6">
        <v>0.37</v>
      </c>
      <c r="D39" s="6">
        <v>0.16</v>
      </c>
      <c r="E39" s="6">
        <v>3.44</v>
      </c>
      <c r="F39" s="6">
        <v>2.04</v>
      </c>
      <c r="G39" s="6" t="s">
        <v>48</v>
      </c>
      <c r="H39" s="6" t="s">
        <v>48</v>
      </c>
      <c r="I39" s="6">
        <v>1.42</v>
      </c>
      <c r="J39" s="6">
        <v>2.2799999999999998</v>
      </c>
      <c r="K39" s="6">
        <v>0.69</v>
      </c>
      <c r="L39" s="6" t="s">
        <v>48</v>
      </c>
      <c r="M39" s="20">
        <v>0</v>
      </c>
      <c r="N39" s="21" t="s">
        <v>48</v>
      </c>
      <c r="AG39" s="21"/>
    </row>
    <row r="40" spans="1:33" ht="15.75" thickBot="1" x14ac:dyDescent="0.3">
      <c r="A40" s="11">
        <v>1987</v>
      </c>
      <c r="B40" s="9" t="s">
        <v>48</v>
      </c>
      <c r="C40" s="6">
        <v>1.01</v>
      </c>
      <c r="D40" s="6" t="s">
        <v>48</v>
      </c>
      <c r="E40" s="6">
        <v>1.1399999999999999</v>
      </c>
      <c r="F40" s="6">
        <v>7.2</v>
      </c>
      <c r="G40" s="6">
        <v>4.1100000000000003</v>
      </c>
      <c r="H40" s="6">
        <v>2.72</v>
      </c>
      <c r="I40" s="6">
        <v>3.23</v>
      </c>
      <c r="J40" s="6">
        <v>0.7</v>
      </c>
      <c r="K40" s="6">
        <v>0.25</v>
      </c>
      <c r="L40" s="6">
        <v>1.64</v>
      </c>
      <c r="M40" s="20">
        <v>0.32</v>
      </c>
      <c r="N40" s="21" t="s">
        <v>48</v>
      </c>
      <c r="AG40" s="21"/>
    </row>
    <row r="41" spans="1:33" ht="15.75" thickBot="1" x14ac:dyDescent="0.3">
      <c r="A41" s="11">
        <v>1988</v>
      </c>
      <c r="B41" s="9">
        <v>0.31</v>
      </c>
      <c r="C41" s="6">
        <v>1E-3</v>
      </c>
      <c r="D41" s="6">
        <v>0.54</v>
      </c>
      <c r="E41" s="6">
        <v>0.39</v>
      </c>
      <c r="F41" s="6">
        <v>6.44</v>
      </c>
      <c r="G41" s="6">
        <v>1.52</v>
      </c>
      <c r="H41" s="6">
        <v>6.78</v>
      </c>
      <c r="I41" s="6">
        <v>2.6</v>
      </c>
      <c r="J41" s="6">
        <v>1.1399999999999999</v>
      </c>
      <c r="K41" s="6">
        <v>0</v>
      </c>
      <c r="L41" s="6">
        <v>0.12</v>
      </c>
      <c r="M41" s="20">
        <v>0</v>
      </c>
      <c r="N41" s="21">
        <v>19.841000000000005</v>
      </c>
      <c r="AG41" s="21">
        <v>19.841000000000005</v>
      </c>
    </row>
    <row r="42" spans="1:33" ht="15.75" thickBot="1" x14ac:dyDescent="0.3">
      <c r="A42" s="11">
        <v>1989</v>
      </c>
      <c r="B42" s="9">
        <v>0.62</v>
      </c>
      <c r="C42" s="6">
        <v>0.54</v>
      </c>
      <c r="D42" s="6">
        <v>0.21</v>
      </c>
      <c r="E42" s="6">
        <v>7.0000000000000007E-2</v>
      </c>
      <c r="F42" s="6">
        <v>1.74</v>
      </c>
      <c r="G42" s="6">
        <v>2.42</v>
      </c>
      <c r="H42" s="6" t="s">
        <v>48</v>
      </c>
      <c r="I42" s="6">
        <v>2.74</v>
      </c>
      <c r="J42" s="6">
        <v>1.44</v>
      </c>
      <c r="K42" s="6">
        <v>0.3</v>
      </c>
      <c r="L42" s="6">
        <v>0</v>
      </c>
      <c r="M42" s="20">
        <v>0.56999999999999995</v>
      </c>
      <c r="N42" s="21" t="s">
        <v>48</v>
      </c>
      <c r="AG42" s="21"/>
    </row>
    <row r="43" spans="1:33" ht="15.75" thickBot="1" x14ac:dyDescent="0.3">
      <c r="A43" s="11">
        <v>1990</v>
      </c>
      <c r="B43" s="9">
        <v>1.3</v>
      </c>
      <c r="C43" s="6">
        <v>0.02</v>
      </c>
      <c r="D43" s="6">
        <v>1.87</v>
      </c>
      <c r="E43" s="6">
        <v>1.29</v>
      </c>
      <c r="F43" s="6">
        <v>4.2</v>
      </c>
      <c r="G43" s="6">
        <v>1.23</v>
      </c>
      <c r="H43" s="6">
        <v>3.85</v>
      </c>
      <c r="I43" s="6">
        <v>1.78</v>
      </c>
      <c r="J43" s="6">
        <v>0.41</v>
      </c>
      <c r="K43" s="6">
        <v>1.27</v>
      </c>
      <c r="L43" s="6">
        <v>0.99</v>
      </c>
      <c r="M43" s="20">
        <v>1E-3</v>
      </c>
      <c r="N43" s="21">
        <v>18.210999999999999</v>
      </c>
      <c r="AG43" s="21">
        <v>18.210999999999999</v>
      </c>
    </row>
    <row r="44" spans="1:33" ht="15.75" thickBot="1" x14ac:dyDescent="0.3">
      <c r="A44" s="11">
        <v>1991</v>
      </c>
      <c r="B44" s="9">
        <v>0.05</v>
      </c>
      <c r="C44" s="6">
        <v>0.32</v>
      </c>
      <c r="D44" s="6">
        <v>1.59</v>
      </c>
      <c r="E44" s="6">
        <v>0.24</v>
      </c>
      <c r="F44" s="6">
        <v>6.87</v>
      </c>
      <c r="G44" s="6">
        <v>2.62</v>
      </c>
      <c r="H44" s="6">
        <v>0.61</v>
      </c>
      <c r="I44" s="6">
        <v>1.4</v>
      </c>
      <c r="J44" s="6">
        <v>1</v>
      </c>
      <c r="K44" s="6">
        <v>2.02</v>
      </c>
      <c r="L44" s="6">
        <v>1.49</v>
      </c>
      <c r="M44" s="20">
        <v>1E-3</v>
      </c>
      <c r="N44" s="21">
        <v>18.211000000000002</v>
      </c>
      <c r="AG44" s="21">
        <v>18.211000000000002</v>
      </c>
    </row>
    <row r="45" spans="1:33" ht="15.75" thickBot="1" x14ac:dyDescent="0.3">
      <c r="A45" s="11">
        <v>1992</v>
      </c>
      <c r="B45" s="9">
        <v>1.22</v>
      </c>
      <c r="C45" s="6">
        <v>0.55000000000000004</v>
      </c>
      <c r="D45" s="6">
        <v>2.12</v>
      </c>
      <c r="E45" s="6">
        <v>0.25</v>
      </c>
      <c r="F45" s="6">
        <v>1.24</v>
      </c>
      <c r="G45" s="6">
        <v>8.19</v>
      </c>
      <c r="H45" s="6">
        <v>5.41</v>
      </c>
      <c r="I45" s="6">
        <v>3.36</v>
      </c>
      <c r="J45" s="6">
        <v>0.01</v>
      </c>
      <c r="K45" s="6">
        <v>1.45</v>
      </c>
      <c r="L45" s="6">
        <v>0.3</v>
      </c>
      <c r="M45" s="20">
        <v>0.25</v>
      </c>
      <c r="N45" s="21">
        <v>24.35</v>
      </c>
      <c r="AG45" s="21">
        <v>24.35</v>
      </c>
    </row>
    <row r="46" spans="1:33" ht="15.75" thickBot="1" x14ac:dyDescent="0.3">
      <c r="A46" s="11">
        <v>1993</v>
      </c>
      <c r="B46" s="9">
        <v>0.14000000000000001</v>
      </c>
      <c r="C46" s="6">
        <v>0.43</v>
      </c>
      <c r="D46" s="6">
        <v>1.18</v>
      </c>
      <c r="E46" s="6">
        <v>0.88</v>
      </c>
      <c r="F46" s="6">
        <v>2.0499999999999998</v>
      </c>
      <c r="G46" s="6">
        <v>3.03</v>
      </c>
      <c r="H46" s="6">
        <v>1.37</v>
      </c>
      <c r="I46" s="6">
        <v>3.64</v>
      </c>
      <c r="J46" s="6">
        <v>0.7</v>
      </c>
      <c r="K46" s="6">
        <v>1</v>
      </c>
      <c r="L46" s="6">
        <v>0.66</v>
      </c>
      <c r="M46" s="20">
        <v>0.42</v>
      </c>
      <c r="N46" s="21">
        <v>15.499999999999998</v>
      </c>
      <c r="AG46" s="21">
        <v>15.499999999999998</v>
      </c>
    </row>
    <row r="47" spans="1:33" ht="15.75" thickBot="1" x14ac:dyDescent="0.3">
      <c r="A47" s="11">
        <v>1994</v>
      </c>
      <c r="B47" s="9">
        <v>1.79</v>
      </c>
      <c r="C47" s="6">
        <v>7.0000000000000007E-2</v>
      </c>
      <c r="D47" s="6">
        <v>0.64</v>
      </c>
      <c r="E47" s="6">
        <v>0.2</v>
      </c>
      <c r="F47" s="6">
        <v>0.43</v>
      </c>
      <c r="G47" s="6" t="s">
        <v>48</v>
      </c>
      <c r="H47" s="6" t="s">
        <v>48</v>
      </c>
      <c r="I47" s="6" t="s">
        <v>48</v>
      </c>
      <c r="J47" s="6" t="s">
        <v>48</v>
      </c>
      <c r="K47" s="6" t="s">
        <v>48</v>
      </c>
      <c r="L47" s="6" t="s">
        <v>48</v>
      </c>
      <c r="M47" s="20" t="s">
        <v>48</v>
      </c>
      <c r="N47" s="21" t="s">
        <v>48</v>
      </c>
      <c r="AG47" s="21"/>
    </row>
    <row r="48" spans="1:33" ht="15.75" thickBot="1" x14ac:dyDescent="0.3">
      <c r="A48" s="11">
        <v>1995</v>
      </c>
      <c r="B48" s="9" t="s">
        <v>48</v>
      </c>
      <c r="C48" s="6" t="s">
        <v>48</v>
      </c>
      <c r="D48" s="6" t="s">
        <v>48</v>
      </c>
      <c r="E48" s="6" t="s">
        <v>48</v>
      </c>
      <c r="F48" s="6" t="s">
        <v>48</v>
      </c>
      <c r="G48" s="6" t="s">
        <v>48</v>
      </c>
      <c r="H48" s="6" t="s">
        <v>48</v>
      </c>
      <c r="I48" s="6" t="s">
        <v>48</v>
      </c>
      <c r="J48" s="6" t="s">
        <v>48</v>
      </c>
      <c r="K48" s="6" t="s">
        <v>48</v>
      </c>
      <c r="L48" s="6" t="s">
        <v>48</v>
      </c>
      <c r="M48" s="20" t="s">
        <v>48</v>
      </c>
      <c r="N48" s="21" t="s">
        <v>48</v>
      </c>
      <c r="AG48" s="21"/>
    </row>
    <row r="49" spans="1:33" ht="15.75" thickBot="1" x14ac:dyDescent="0.3">
      <c r="A49" s="11">
        <v>1996</v>
      </c>
      <c r="B49" s="9" t="s">
        <v>48</v>
      </c>
      <c r="C49" s="6" t="s">
        <v>48</v>
      </c>
      <c r="D49" s="6">
        <v>0.86</v>
      </c>
      <c r="E49" s="6">
        <v>1.68</v>
      </c>
      <c r="F49" s="6">
        <v>6.64</v>
      </c>
      <c r="G49" s="6">
        <v>1.39</v>
      </c>
      <c r="H49" s="6">
        <v>2.64</v>
      </c>
      <c r="I49" s="6">
        <v>5</v>
      </c>
      <c r="J49" s="6">
        <v>4.88</v>
      </c>
      <c r="K49" s="6">
        <v>0.99</v>
      </c>
      <c r="L49" s="6">
        <v>1E-3</v>
      </c>
      <c r="M49" s="20">
        <v>1E-3</v>
      </c>
      <c r="N49" s="21" t="s">
        <v>48</v>
      </c>
      <c r="AG49" s="21"/>
    </row>
    <row r="50" spans="1:33" ht="15.75" thickBot="1" x14ac:dyDescent="0.3">
      <c r="A50" s="11">
        <v>1997</v>
      </c>
      <c r="B50" s="9">
        <v>0.28000000000000003</v>
      </c>
      <c r="C50" s="6">
        <v>0.5</v>
      </c>
      <c r="D50" s="6">
        <v>0.25</v>
      </c>
      <c r="E50" s="6">
        <v>0.83</v>
      </c>
      <c r="F50" s="6">
        <v>1.91</v>
      </c>
      <c r="G50" s="6">
        <v>5.09</v>
      </c>
      <c r="H50" s="6">
        <v>1.65</v>
      </c>
      <c r="I50" s="6">
        <v>2.2400000000000002</v>
      </c>
      <c r="J50" s="6">
        <v>1.95</v>
      </c>
      <c r="K50" s="6">
        <v>3.18</v>
      </c>
      <c r="L50" s="6">
        <v>1E-3</v>
      </c>
      <c r="M50" s="20">
        <v>0.77</v>
      </c>
      <c r="N50" s="21">
        <v>18.651</v>
      </c>
      <c r="AG50" s="21">
        <v>18.651</v>
      </c>
    </row>
    <row r="51" spans="1:33" ht="15.75" thickBot="1" x14ac:dyDescent="0.3">
      <c r="A51" s="11">
        <v>1998</v>
      </c>
      <c r="B51" s="9">
        <v>1E-3</v>
      </c>
      <c r="C51" s="6">
        <v>1E-3</v>
      </c>
      <c r="D51" s="6">
        <v>0.16</v>
      </c>
      <c r="E51" s="6">
        <v>0.8</v>
      </c>
      <c r="F51" s="6">
        <v>2.2799999999999998</v>
      </c>
      <c r="G51" s="6">
        <v>4.45</v>
      </c>
      <c r="H51" s="6">
        <v>1.97</v>
      </c>
      <c r="I51" s="6">
        <v>2.69</v>
      </c>
      <c r="J51" s="6">
        <v>0.61</v>
      </c>
      <c r="K51" s="6">
        <v>2.2799999999999998</v>
      </c>
      <c r="L51" s="6">
        <v>1.51</v>
      </c>
      <c r="M51" s="20">
        <v>0.28000000000000003</v>
      </c>
      <c r="N51" s="21">
        <v>17.032</v>
      </c>
      <c r="AG51" s="21">
        <v>17.032</v>
      </c>
    </row>
    <row r="52" spans="1:33" ht="15.75" thickBot="1" x14ac:dyDescent="0.3">
      <c r="A52" s="11">
        <v>1999</v>
      </c>
      <c r="B52" s="9">
        <v>1E-3</v>
      </c>
      <c r="C52" s="6">
        <v>0.51</v>
      </c>
      <c r="D52" s="6">
        <v>0.86</v>
      </c>
      <c r="E52" s="6">
        <v>3.34</v>
      </c>
      <c r="F52" s="6">
        <v>1.61</v>
      </c>
      <c r="G52" s="6">
        <v>3.42</v>
      </c>
      <c r="H52" s="6">
        <v>0.74</v>
      </c>
      <c r="I52" s="6">
        <v>6.03</v>
      </c>
      <c r="J52" s="6">
        <v>2.37</v>
      </c>
      <c r="K52" s="6">
        <v>0.05</v>
      </c>
      <c r="L52" s="6">
        <v>1E-3</v>
      </c>
      <c r="M52" s="20">
        <v>0.06</v>
      </c>
      <c r="N52" s="21">
        <v>18.992000000000001</v>
      </c>
      <c r="AG52" s="21">
        <v>18.992000000000001</v>
      </c>
    </row>
    <row r="53" spans="1:33" ht="15.75" thickBot="1" x14ac:dyDescent="0.3">
      <c r="A53" s="11">
        <v>2000</v>
      </c>
      <c r="B53" s="9" t="s">
        <v>48</v>
      </c>
      <c r="C53" s="6">
        <v>0.56999999999999995</v>
      </c>
      <c r="D53" s="6">
        <v>2.71</v>
      </c>
      <c r="E53" s="6">
        <v>1.54</v>
      </c>
      <c r="F53" s="6">
        <v>0.63</v>
      </c>
      <c r="G53" s="6">
        <v>0.36</v>
      </c>
      <c r="H53" s="6">
        <v>1.1599999999999999</v>
      </c>
      <c r="I53" s="6" t="s">
        <v>48</v>
      </c>
      <c r="J53" s="6">
        <v>2.46</v>
      </c>
      <c r="K53" s="6">
        <v>1.67</v>
      </c>
      <c r="L53" s="6">
        <v>0.34</v>
      </c>
      <c r="M53" s="20">
        <v>1E-3</v>
      </c>
      <c r="N53" s="21" t="s">
        <v>48</v>
      </c>
      <c r="AG53" s="21"/>
    </row>
    <row r="54" spans="1:33" ht="15.75" thickBot="1" x14ac:dyDescent="0.3">
      <c r="A54" s="11">
        <v>2001</v>
      </c>
      <c r="B54" s="9">
        <v>0.86</v>
      </c>
      <c r="C54" s="6">
        <v>0.19</v>
      </c>
      <c r="D54" s="6">
        <v>0.56000000000000005</v>
      </c>
      <c r="E54" s="6">
        <v>3</v>
      </c>
      <c r="F54" s="6">
        <v>2.27</v>
      </c>
      <c r="G54" s="6">
        <v>1.19</v>
      </c>
      <c r="H54" s="6">
        <v>3.68</v>
      </c>
      <c r="I54" s="6" t="s">
        <v>48</v>
      </c>
      <c r="J54" s="6">
        <v>2.84</v>
      </c>
      <c r="K54" s="6">
        <v>1.01</v>
      </c>
      <c r="L54" s="6">
        <v>1.84</v>
      </c>
      <c r="M54" s="20">
        <v>0</v>
      </c>
      <c r="N54" s="21" t="s">
        <v>48</v>
      </c>
      <c r="AG54" s="21"/>
    </row>
    <row r="55" spans="1:33" ht="15.75" thickBot="1" x14ac:dyDescent="0.3">
      <c r="A55" s="11">
        <v>2002</v>
      </c>
      <c r="B55" s="9">
        <v>0.75</v>
      </c>
      <c r="C55" s="6">
        <v>0.13</v>
      </c>
      <c r="D55" s="6" t="s">
        <v>48</v>
      </c>
      <c r="E55" s="6">
        <v>0.69</v>
      </c>
      <c r="F55" s="6">
        <v>0.47</v>
      </c>
      <c r="G55" s="6">
        <v>2.76</v>
      </c>
      <c r="H55" s="6">
        <v>1.39</v>
      </c>
      <c r="I55" s="6" t="s">
        <v>48</v>
      </c>
      <c r="J55" s="6">
        <v>1.58</v>
      </c>
      <c r="K55" s="6">
        <v>1.65</v>
      </c>
      <c r="L55" s="6" t="s">
        <v>48</v>
      </c>
      <c r="M55" s="20">
        <v>1E-3</v>
      </c>
      <c r="N55" s="21" t="s">
        <v>48</v>
      </c>
      <c r="AG55" s="21"/>
    </row>
    <row r="56" spans="1:33" ht="15.75" thickBot="1" x14ac:dyDescent="0.3">
      <c r="A56" s="11">
        <v>2003</v>
      </c>
      <c r="B56" s="9">
        <v>0.17</v>
      </c>
      <c r="C56" s="6">
        <v>0.63</v>
      </c>
      <c r="D56" s="6">
        <v>1.01</v>
      </c>
      <c r="E56" s="6">
        <v>1.9</v>
      </c>
      <c r="F56" s="6">
        <v>2.77</v>
      </c>
      <c r="G56" s="6">
        <v>3.52</v>
      </c>
      <c r="H56" s="6">
        <v>1.46</v>
      </c>
      <c r="I56" s="6" t="s">
        <v>48</v>
      </c>
      <c r="J56" s="6">
        <v>1.54</v>
      </c>
      <c r="K56" s="6" t="s">
        <v>48</v>
      </c>
      <c r="L56" s="6">
        <v>0.13</v>
      </c>
      <c r="M56" s="20">
        <v>0.21</v>
      </c>
      <c r="N56" s="21" t="s">
        <v>48</v>
      </c>
      <c r="AG56" s="21"/>
    </row>
    <row r="57" spans="1:33" ht="15.75" thickBot="1" x14ac:dyDescent="0.3">
      <c r="A57" s="11">
        <v>2004</v>
      </c>
      <c r="B57" s="9">
        <v>0.11</v>
      </c>
      <c r="C57" s="6">
        <v>1.1499999999999999</v>
      </c>
      <c r="D57" s="6" t="s">
        <v>48</v>
      </c>
      <c r="E57" s="6">
        <v>2.27</v>
      </c>
      <c r="F57" s="6">
        <v>1.1200000000000001</v>
      </c>
      <c r="G57" s="6" t="s">
        <v>48</v>
      </c>
      <c r="H57" s="6">
        <v>2.46</v>
      </c>
      <c r="I57" s="6">
        <v>3.18</v>
      </c>
      <c r="J57" s="6">
        <v>1.36</v>
      </c>
      <c r="K57" s="6">
        <v>1.28</v>
      </c>
      <c r="L57" s="6">
        <v>0.68</v>
      </c>
      <c r="M57" s="20">
        <v>1E-3</v>
      </c>
      <c r="N57" s="21" t="s">
        <v>48</v>
      </c>
      <c r="AG57" s="21"/>
    </row>
    <row r="58" spans="1:33" ht="15.75" thickBot="1" x14ac:dyDescent="0.3">
      <c r="A58" s="11">
        <v>2005</v>
      </c>
      <c r="B58" s="9">
        <v>0.14000000000000001</v>
      </c>
      <c r="C58" s="6">
        <v>1E-3</v>
      </c>
      <c r="D58" s="6" t="s">
        <v>48</v>
      </c>
      <c r="E58" s="6">
        <v>1.97</v>
      </c>
      <c r="F58" s="6">
        <v>2.0699999999999998</v>
      </c>
      <c r="G58" s="6">
        <v>3.22</v>
      </c>
      <c r="H58" s="6">
        <v>2.29</v>
      </c>
      <c r="I58" s="6" t="s">
        <v>48</v>
      </c>
      <c r="J58" s="6">
        <v>0.05</v>
      </c>
      <c r="K58" s="6">
        <v>3.1</v>
      </c>
      <c r="L58" s="6">
        <v>0.04</v>
      </c>
      <c r="M58" s="20">
        <v>0.13</v>
      </c>
      <c r="N58" s="21" t="s">
        <v>48</v>
      </c>
      <c r="AG58" s="21"/>
    </row>
    <row r="59" spans="1:33" ht="15.75" thickBot="1" x14ac:dyDescent="0.3">
      <c r="A59" s="11">
        <v>2006</v>
      </c>
      <c r="B59" s="9">
        <v>0.87</v>
      </c>
      <c r="C59" s="6">
        <v>0.4</v>
      </c>
      <c r="D59" s="6">
        <v>1.02</v>
      </c>
      <c r="E59" s="6" t="s">
        <v>48</v>
      </c>
      <c r="F59" s="6">
        <v>0.62</v>
      </c>
      <c r="G59" s="6">
        <v>2.59</v>
      </c>
      <c r="H59" s="6">
        <v>2.4900000000000002</v>
      </c>
      <c r="I59" s="6" t="s">
        <v>48</v>
      </c>
      <c r="J59" s="6">
        <v>0.94</v>
      </c>
      <c r="K59" s="6">
        <v>0.84</v>
      </c>
      <c r="L59" s="6" t="s">
        <v>48</v>
      </c>
      <c r="M59" s="20">
        <v>1.41</v>
      </c>
      <c r="N59" s="21" t="s">
        <v>48</v>
      </c>
      <c r="AG59" s="21"/>
    </row>
    <row r="60" spans="1:33" ht="15.75" thickBot="1" x14ac:dyDescent="0.3">
      <c r="A60" s="11">
        <v>2007</v>
      </c>
      <c r="B60" s="9">
        <v>0.38</v>
      </c>
      <c r="C60" s="6">
        <v>0.13</v>
      </c>
      <c r="D60" s="6">
        <v>0.93</v>
      </c>
      <c r="E60" s="6">
        <v>4.5</v>
      </c>
      <c r="F60" s="6">
        <v>4.42</v>
      </c>
      <c r="G60" s="6">
        <v>3.69</v>
      </c>
      <c r="H60" s="6" t="s">
        <v>48</v>
      </c>
      <c r="I60" s="6" t="s">
        <v>48</v>
      </c>
      <c r="J60" s="6">
        <v>1.55</v>
      </c>
      <c r="K60" s="6">
        <v>0.4</v>
      </c>
      <c r="L60" s="6">
        <v>1E-3</v>
      </c>
      <c r="M60" s="20">
        <v>0.91</v>
      </c>
      <c r="N60" s="21" t="s">
        <v>48</v>
      </c>
      <c r="AG60" s="21"/>
    </row>
    <row r="61" spans="1:33" ht="15.75" thickBot="1" x14ac:dyDescent="0.3">
      <c r="A61" s="11">
        <v>2008</v>
      </c>
      <c r="B61" s="9">
        <v>1E-3</v>
      </c>
      <c r="C61" s="6">
        <v>1E-3</v>
      </c>
      <c r="D61" s="6">
        <v>0.63</v>
      </c>
      <c r="E61" s="6">
        <v>1.64</v>
      </c>
      <c r="F61" s="6">
        <v>2.83</v>
      </c>
      <c r="G61" s="6" t="s">
        <v>48</v>
      </c>
      <c r="H61" s="6">
        <v>3.41</v>
      </c>
      <c r="I61" s="6" t="s">
        <v>48</v>
      </c>
      <c r="J61" s="6">
        <v>1.75</v>
      </c>
      <c r="K61" s="6">
        <v>1.63</v>
      </c>
      <c r="L61" s="6">
        <v>0.12</v>
      </c>
      <c r="M61" s="20">
        <v>0.75</v>
      </c>
      <c r="N61" s="21" t="s">
        <v>48</v>
      </c>
      <c r="AG61" s="21"/>
    </row>
    <row r="62" spans="1:33" ht="15.75" thickBot="1" x14ac:dyDescent="0.3">
      <c r="A62" s="11">
        <v>2009</v>
      </c>
      <c r="B62" s="9">
        <v>0.31</v>
      </c>
      <c r="C62" s="6">
        <v>0.62</v>
      </c>
      <c r="D62" s="6">
        <v>0.43</v>
      </c>
      <c r="E62" s="6">
        <v>3.28</v>
      </c>
      <c r="F62" s="6" t="s">
        <v>48</v>
      </c>
      <c r="G62" s="6">
        <v>7.52</v>
      </c>
      <c r="H62" s="6">
        <v>3.69</v>
      </c>
      <c r="I62" s="6" t="s">
        <v>48</v>
      </c>
      <c r="J62" s="6">
        <v>2.15</v>
      </c>
      <c r="K62" s="6">
        <v>3.36</v>
      </c>
      <c r="L62" s="6">
        <v>0.28000000000000003</v>
      </c>
      <c r="M62" s="20">
        <v>0.19</v>
      </c>
      <c r="N62" s="21" t="s">
        <v>48</v>
      </c>
      <c r="AG62" s="21"/>
    </row>
    <row r="63" spans="1:33" ht="15.75" thickBot="1" x14ac:dyDescent="0.3">
      <c r="A63" s="11">
        <v>2010</v>
      </c>
      <c r="B63" s="9">
        <v>0.35</v>
      </c>
      <c r="C63" s="6">
        <v>0.65</v>
      </c>
      <c r="D63" s="6">
        <v>0.98</v>
      </c>
      <c r="E63" s="6">
        <v>2.08</v>
      </c>
      <c r="F63" s="6" t="s">
        <v>48</v>
      </c>
      <c r="G63" s="6">
        <v>4</v>
      </c>
      <c r="H63" s="6">
        <v>1.95</v>
      </c>
      <c r="I63" s="6" t="s">
        <v>48</v>
      </c>
      <c r="J63" s="6">
        <v>0.41</v>
      </c>
      <c r="K63" s="6" t="s">
        <v>48</v>
      </c>
      <c r="L63" s="6">
        <v>0.1</v>
      </c>
      <c r="M63" s="20">
        <v>0.24</v>
      </c>
      <c r="N63" s="21" t="s">
        <v>48</v>
      </c>
      <c r="AG63" s="21"/>
    </row>
    <row r="64" spans="1:33" ht="15.75" thickBot="1" x14ac:dyDescent="0.3">
      <c r="A64" s="11">
        <v>2011</v>
      </c>
      <c r="B64" s="9">
        <v>7.0000000000000007E-2</v>
      </c>
      <c r="C64" s="6">
        <v>0.4</v>
      </c>
      <c r="D64" s="6">
        <v>0.49</v>
      </c>
      <c r="E64" s="6" t="s">
        <v>48</v>
      </c>
      <c r="F64" s="6">
        <v>4.28</v>
      </c>
      <c r="G64" s="6" t="s">
        <v>48</v>
      </c>
      <c r="H64" s="6" t="s">
        <v>48</v>
      </c>
      <c r="I64" s="6" t="s">
        <v>48</v>
      </c>
      <c r="J64" s="6">
        <v>1.7</v>
      </c>
      <c r="K64" s="6">
        <v>1.91</v>
      </c>
      <c r="L64" s="6">
        <v>0.35</v>
      </c>
      <c r="M64" s="20">
        <v>1E-3</v>
      </c>
      <c r="N64" s="21" t="s">
        <v>48</v>
      </c>
      <c r="AG64" s="21"/>
    </row>
    <row r="65" spans="1:33" ht="15.75" thickBot="1" x14ac:dyDescent="0.3">
      <c r="A65" s="22">
        <v>2012</v>
      </c>
      <c r="B65" s="23">
        <v>1E-3</v>
      </c>
      <c r="C65" s="24">
        <v>1.4</v>
      </c>
      <c r="D65" s="24">
        <v>0.16</v>
      </c>
      <c r="E65" s="24">
        <v>1.37</v>
      </c>
      <c r="F65" s="24">
        <v>1.1100000000000001</v>
      </c>
      <c r="G65" s="24" t="s">
        <v>48</v>
      </c>
      <c r="H65" s="24">
        <v>0.78</v>
      </c>
      <c r="I65" s="24" t="s">
        <v>48</v>
      </c>
      <c r="J65" s="24" t="s">
        <v>48</v>
      </c>
      <c r="K65" s="24">
        <v>0.85</v>
      </c>
      <c r="L65" s="24">
        <v>1E-3</v>
      </c>
      <c r="M65" s="25" t="s">
        <v>48</v>
      </c>
      <c r="N65" s="21" t="s">
        <v>48</v>
      </c>
      <c r="AG65" s="21"/>
    </row>
    <row r="66" spans="1:33" ht="15.75" thickBot="1" x14ac:dyDescent="0.3">
      <c r="A66" s="26" t="s">
        <v>39</v>
      </c>
      <c r="B66" s="27">
        <v>1E-3</v>
      </c>
      <c r="C66" s="28">
        <v>1E-3</v>
      </c>
      <c r="D66" s="28">
        <v>0.05</v>
      </c>
      <c r="E66" s="28">
        <v>7.0000000000000007E-2</v>
      </c>
      <c r="F66" s="28">
        <v>0.35</v>
      </c>
      <c r="G66" s="28">
        <v>0.36</v>
      </c>
      <c r="H66" s="28">
        <v>0.26</v>
      </c>
      <c r="I66" s="28">
        <v>0.17</v>
      </c>
      <c r="J66" s="28">
        <v>1E-3</v>
      </c>
      <c r="K66" s="28">
        <v>0.01</v>
      </c>
      <c r="L66" s="28">
        <v>1E-3</v>
      </c>
      <c r="M66" s="29">
        <v>1E-3</v>
      </c>
      <c r="N66" s="39">
        <f>MIN(N3:N65)</f>
        <v>8.8400000000000016</v>
      </c>
    </row>
    <row r="67" spans="1:33" ht="15.75" thickBot="1" x14ac:dyDescent="0.3">
      <c r="A67" s="11" t="s">
        <v>40</v>
      </c>
      <c r="B67" s="9">
        <v>1.79</v>
      </c>
      <c r="C67" s="6">
        <v>1.4</v>
      </c>
      <c r="D67" s="6">
        <v>4.12</v>
      </c>
      <c r="E67" s="6">
        <v>4.5</v>
      </c>
      <c r="F67" s="6">
        <v>7.2</v>
      </c>
      <c r="G67" s="6">
        <v>8.19</v>
      </c>
      <c r="H67" s="6">
        <v>6.78</v>
      </c>
      <c r="I67" s="6">
        <v>6.03</v>
      </c>
      <c r="J67" s="6">
        <v>4.88</v>
      </c>
      <c r="K67" s="6">
        <v>3.36</v>
      </c>
      <c r="L67" s="6">
        <v>1.93</v>
      </c>
      <c r="M67" s="20">
        <v>1.52</v>
      </c>
      <c r="N67" s="39">
        <f>MAX(N3:N65)</f>
        <v>25.66</v>
      </c>
    </row>
    <row r="68" spans="1:33" ht="30.75" thickBot="1" x14ac:dyDescent="0.3">
      <c r="A68" s="11" t="s">
        <v>47</v>
      </c>
      <c r="B68" s="9">
        <v>0.39817307692307718</v>
      </c>
      <c r="C68" s="9">
        <v>0.41915384615384593</v>
      </c>
      <c r="D68" s="9">
        <v>0.9983018867924528</v>
      </c>
      <c r="E68" s="9">
        <v>1.7291071428571432</v>
      </c>
      <c r="F68" s="9">
        <v>3.143392857142858</v>
      </c>
      <c r="G68" s="9">
        <v>3.0111111111111115</v>
      </c>
      <c r="H68" s="9">
        <v>2.4681818181818178</v>
      </c>
      <c r="I68" s="9">
        <v>2.0752173913043479</v>
      </c>
      <c r="J68" s="9">
        <v>1.3898571428571425</v>
      </c>
      <c r="K68" s="9">
        <v>1.05811320754717</v>
      </c>
      <c r="L68" s="9">
        <v>0.50976470588235312</v>
      </c>
      <c r="M68" s="9">
        <v>0.36495999999999995</v>
      </c>
      <c r="N68" s="39">
        <f>AVERAGE(N3:N65)</f>
        <v>17.3150625</v>
      </c>
    </row>
    <row r="69" spans="1:33" ht="30.75" thickBot="1" x14ac:dyDescent="0.3">
      <c r="A69" s="11" t="s">
        <v>42</v>
      </c>
      <c r="B69" s="9">
        <v>0.42588235294117649</v>
      </c>
      <c r="C69" s="9">
        <v>0.43943749999999998</v>
      </c>
      <c r="D69" s="9">
        <v>0.84105263157894739</v>
      </c>
      <c r="E69" s="9">
        <v>1.5963157894736841</v>
      </c>
      <c r="F69" s="9">
        <v>3.4910526315789472</v>
      </c>
      <c r="G69" s="9">
        <v>3.2515789473684213</v>
      </c>
      <c r="H69" s="9">
        <v>2.7552631578947371</v>
      </c>
      <c r="I69" s="9">
        <v>1.7557894736842106</v>
      </c>
      <c r="J69" s="9">
        <v>1.3294736842105259</v>
      </c>
      <c r="K69" s="9">
        <v>0.77210526315789474</v>
      </c>
      <c r="L69" s="9">
        <v>0.46955555555555567</v>
      </c>
      <c r="M69" s="9">
        <v>0.44647058823529417</v>
      </c>
      <c r="N69" s="39">
        <f>AVERAGE(N3:N21)</f>
        <v>17.724799999999998</v>
      </c>
    </row>
    <row r="70" spans="1:33" ht="30.75" thickBot="1" x14ac:dyDescent="0.3">
      <c r="A70" s="11" t="s">
        <v>46</v>
      </c>
      <c r="B70" s="9">
        <v>0.38471428571428562</v>
      </c>
      <c r="C70" s="9">
        <v>0.41013888888888894</v>
      </c>
      <c r="D70" s="9">
        <v>1.0861764705882355</v>
      </c>
      <c r="E70" s="9">
        <v>1.7972972972972976</v>
      </c>
      <c r="F70" s="9">
        <v>2.9648648648648646</v>
      </c>
      <c r="G70" s="9">
        <v>2.8805714285714283</v>
      </c>
      <c r="H70" s="9">
        <v>2.316666666666666</v>
      </c>
      <c r="I70" s="9">
        <v>2.3000000000000003</v>
      </c>
      <c r="J70" s="9">
        <v>1.4208648648648645</v>
      </c>
      <c r="K70" s="9">
        <v>1.2179411764705881</v>
      </c>
      <c r="L70" s="9">
        <v>0.53169696969696989</v>
      </c>
      <c r="M70" s="9">
        <v>0.32296969696969702</v>
      </c>
      <c r="N70" s="39">
        <f>AVERAGE(N22:N65)</f>
        <v>16.953529411764709</v>
      </c>
    </row>
    <row r="71" spans="1:33" ht="30.75" thickBot="1" x14ac:dyDescent="0.3">
      <c r="A71" s="11" t="s">
        <v>43</v>
      </c>
      <c r="B71" s="9">
        <v>0.33433333333333337</v>
      </c>
      <c r="C71" s="9">
        <v>0.4824615384615385</v>
      </c>
      <c r="D71" s="9">
        <v>0.89200000000000002</v>
      </c>
      <c r="E71" s="9">
        <v>2.2036363636363641</v>
      </c>
      <c r="F71" s="9">
        <v>2.0536363636363637</v>
      </c>
      <c r="G71" s="9">
        <v>3.2055555555555557</v>
      </c>
      <c r="H71" s="9">
        <v>2.2509090909090905</v>
      </c>
      <c r="I71" s="9">
        <v>3.18</v>
      </c>
      <c r="J71" s="9">
        <v>1.5274999999999999</v>
      </c>
      <c r="K71" s="9">
        <v>1.6090909090909093</v>
      </c>
      <c r="L71" s="9">
        <v>0.35290909090909089</v>
      </c>
      <c r="M71" s="9">
        <v>0.34945454545454546</v>
      </c>
      <c r="N71" s="39" t="s">
        <v>48</v>
      </c>
    </row>
    <row r="72" spans="1:33" ht="30.75" thickBot="1" x14ac:dyDescent="0.3">
      <c r="A72" s="11" t="s">
        <v>44</v>
      </c>
      <c r="B72" s="9">
        <v>0.23499999999999999</v>
      </c>
      <c r="C72" s="9">
        <v>0.30499999999999999</v>
      </c>
      <c r="D72" s="9">
        <v>0.64</v>
      </c>
      <c r="E72" s="9">
        <v>1.6850000000000001</v>
      </c>
      <c r="F72" s="9">
        <v>2.5700000000000003</v>
      </c>
      <c r="G72" s="9">
        <v>2.7749999999999999</v>
      </c>
      <c r="H72" s="9">
        <v>2.06</v>
      </c>
      <c r="I72" s="9">
        <v>1.8399999999999999</v>
      </c>
      <c r="J72" s="9">
        <v>1.38</v>
      </c>
      <c r="K72" s="9">
        <v>0.85</v>
      </c>
      <c r="L72" s="9">
        <v>0.28999999999999998</v>
      </c>
      <c r="M72" s="9">
        <v>0.25</v>
      </c>
      <c r="N72" s="39">
        <f>MEDIAN(N3:N65)</f>
        <v>17.585000000000001</v>
      </c>
    </row>
    <row r="73" spans="1:33" ht="30.75" thickBot="1" x14ac:dyDescent="0.3">
      <c r="A73" s="12" t="s">
        <v>45</v>
      </c>
      <c r="B73" s="38">
        <v>0.24</v>
      </c>
      <c r="C73" s="23">
        <v>0.4</v>
      </c>
      <c r="D73" s="7">
        <v>0.78</v>
      </c>
      <c r="E73" s="23">
        <v>1.97</v>
      </c>
      <c r="F73" s="23">
        <v>2.0699999999999998</v>
      </c>
      <c r="G73" s="23">
        <v>3.22</v>
      </c>
      <c r="H73" s="23">
        <v>2.29</v>
      </c>
      <c r="I73" s="23">
        <v>3.18</v>
      </c>
      <c r="J73" s="7">
        <v>1.5649999999999999</v>
      </c>
      <c r="K73" s="23">
        <v>1.63</v>
      </c>
      <c r="L73" s="7">
        <v>0.13</v>
      </c>
      <c r="M73" s="23">
        <v>0.19</v>
      </c>
      <c r="N73" s="39" t="s">
        <v>48</v>
      </c>
    </row>
    <row r="74" spans="1:33" x14ac:dyDescent="0.25">
      <c r="C74" s="35"/>
      <c r="E74" s="35"/>
      <c r="F74" s="35"/>
      <c r="G74" s="35"/>
      <c r="H74" s="35"/>
      <c r="I74" s="35"/>
      <c r="K74" s="35"/>
      <c r="M74" s="35"/>
    </row>
  </sheetData>
  <mergeCells count="2">
    <mergeCell ref="A1:A2"/>
    <mergeCell ref="B2:N2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4"/>
  <sheetViews>
    <sheetView zoomScaleNormal="100" workbookViewId="0">
      <selection activeCell="V26" sqref="V26"/>
    </sheetView>
  </sheetViews>
  <sheetFormatPr defaultRowHeight="15" x14ac:dyDescent="0.25"/>
  <cols>
    <col min="1" max="1" width="14.5703125" customWidth="1"/>
    <col min="2" max="2" width="9.140625" customWidth="1"/>
  </cols>
  <sheetData>
    <row r="1" spans="1:33" ht="15.75" thickBot="1" x14ac:dyDescent="0.3">
      <c r="A1" s="90" t="s">
        <v>4</v>
      </c>
      <c r="B1" s="16" t="s">
        <v>22</v>
      </c>
      <c r="C1" s="17" t="s">
        <v>23</v>
      </c>
      <c r="D1" s="16" t="s">
        <v>24</v>
      </c>
      <c r="E1" s="17" t="s">
        <v>25</v>
      </c>
      <c r="F1" s="16" t="s">
        <v>26</v>
      </c>
      <c r="G1" s="17" t="s">
        <v>27</v>
      </c>
      <c r="H1" s="16" t="s">
        <v>28</v>
      </c>
      <c r="I1" s="17" t="s">
        <v>29</v>
      </c>
      <c r="J1" s="16" t="s">
        <v>30</v>
      </c>
      <c r="K1" s="17" t="s">
        <v>31</v>
      </c>
      <c r="L1" s="16" t="s">
        <v>32</v>
      </c>
      <c r="M1" s="17" t="s">
        <v>33</v>
      </c>
      <c r="N1" s="18" t="s">
        <v>38</v>
      </c>
    </row>
    <row r="2" spans="1:33" ht="15.75" thickBot="1" x14ac:dyDescent="0.3">
      <c r="A2" s="91"/>
      <c r="B2" s="87" t="s">
        <v>41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9"/>
    </row>
    <row r="3" spans="1:33" ht="15.75" thickBot="1" x14ac:dyDescent="0.3">
      <c r="A3" s="13">
        <v>1950</v>
      </c>
      <c r="B3" s="14">
        <v>0.91</v>
      </c>
      <c r="C3" s="15">
        <v>0.95</v>
      </c>
      <c r="D3" s="15" t="s">
        <v>48</v>
      </c>
      <c r="E3" s="15" t="s">
        <v>48</v>
      </c>
      <c r="F3" s="15">
        <v>4.08</v>
      </c>
      <c r="G3" s="15">
        <v>1.1200000000000001</v>
      </c>
      <c r="H3" s="15">
        <v>0.83</v>
      </c>
      <c r="I3" s="15">
        <v>0.35</v>
      </c>
      <c r="J3" s="15">
        <v>0.84</v>
      </c>
      <c r="K3" s="15">
        <v>0.32</v>
      </c>
      <c r="L3" s="15">
        <v>1.6</v>
      </c>
      <c r="M3" s="19">
        <v>0.11</v>
      </c>
      <c r="N3" s="21" t="s">
        <v>48</v>
      </c>
      <c r="AG3" s="21">
        <v>0</v>
      </c>
    </row>
    <row r="4" spans="1:33" ht="15" customHeight="1" thickBot="1" x14ac:dyDescent="0.3">
      <c r="A4" s="11">
        <v>1951</v>
      </c>
      <c r="B4" s="9">
        <v>0.84</v>
      </c>
      <c r="C4" s="6" t="s">
        <v>48</v>
      </c>
      <c r="D4" s="6">
        <v>1.82</v>
      </c>
      <c r="E4" s="6" t="s">
        <v>48</v>
      </c>
      <c r="F4" s="6">
        <v>2.1</v>
      </c>
      <c r="G4" s="6">
        <v>1.81</v>
      </c>
      <c r="H4" s="6">
        <v>2.4900000000000002</v>
      </c>
      <c r="I4" s="6">
        <v>1.9</v>
      </c>
      <c r="J4" s="6">
        <v>0.69</v>
      </c>
      <c r="K4" s="6">
        <v>1.66</v>
      </c>
      <c r="L4" s="6">
        <v>1.02</v>
      </c>
      <c r="M4" s="20" t="s">
        <v>48</v>
      </c>
      <c r="N4" s="21" t="s">
        <v>48</v>
      </c>
      <c r="AG4" s="21"/>
    </row>
    <row r="5" spans="1:33" ht="15.75" thickBot="1" x14ac:dyDescent="0.3">
      <c r="A5" s="11">
        <v>1952</v>
      </c>
      <c r="B5" s="9" t="s">
        <v>1</v>
      </c>
      <c r="C5" s="6">
        <v>0.47</v>
      </c>
      <c r="D5" s="6">
        <v>1.77</v>
      </c>
      <c r="E5" s="6">
        <v>3.49</v>
      </c>
      <c r="F5" s="6">
        <v>3.84</v>
      </c>
      <c r="G5" s="6">
        <v>0.04</v>
      </c>
      <c r="H5" s="6">
        <v>0.93</v>
      </c>
      <c r="I5" s="6">
        <v>0.92</v>
      </c>
      <c r="J5" s="6">
        <v>0.18</v>
      </c>
      <c r="K5" s="6">
        <v>0.09</v>
      </c>
      <c r="L5" s="6">
        <v>1.18</v>
      </c>
      <c r="M5" s="20">
        <v>0.45</v>
      </c>
      <c r="N5" s="21">
        <v>13.360009999999997</v>
      </c>
      <c r="AG5" s="21">
        <v>13.360009999999997</v>
      </c>
    </row>
    <row r="6" spans="1:33" ht="15.75" thickBot="1" x14ac:dyDescent="0.3">
      <c r="A6" s="11">
        <v>1953</v>
      </c>
      <c r="B6" s="9">
        <v>0.47</v>
      </c>
      <c r="C6" s="6">
        <v>1.1599999999999999</v>
      </c>
      <c r="D6" s="6">
        <v>1.51</v>
      </c>
      <c r="E6" s="6">
        <v>1.86</v>
      </c>
      <c r="F6" s="6">
        <v>2.92</v>
      </c>
      <c r="G6" s="6">
        <v>1.1599999999999999</v>
      </c>
      <c r="H6" s="6">
        <v>2.08</v>
      </c>
      <c r="I6" s="6">
        <v>0.94</v>
      </c>
      <c r="J6" s="6">
        <v>0.1</v>
      </c>
      <c r="K6" s="6">
        <v>0.35</v>
      </c>
      <c r="L6" s="6">
        <v>0.51</v>
      </c>
      <c r="M6" s="20">
        <v>1.51</v>
      </c>
      <c r="N6" s="21">
        <v>14.569999999999999</v>
      </c>
      <c r="AG6" s="21">
        <v>14.569999999999999</v>
      </c>
    </row>
    <row r="7" spans="1:33" ht="15.75" thickBot="1" x14ac:dyDescent="0.3">
      <c r="A7" s="11">
        <v>1954</v>
      </c>
      <c r="B7" s="9">
        <v>0.35</v>
      </c>
      <c r="C7" s="6">
        <v>0.5</v>
      </c>
      <c r="D7" s="6">
        <v>1.03</v>
      </c>
      <c r="E7" s="6">
        <v>0.95</v>
      </c>
      <c r="F7" s="6">
        <v>1.1200000000000001</v>
      </c>
      <c r="G7" s="6">
        <v>0.25</v>
      </c>
      <c r="H7" s="6">
        <v>2.76</v>
      </c>
      <c r="I7" s="6">
        <v>1.19</v>
      </c>
      <c r="J7" s="6">
        <v>1.82</v>
      </c>
      <c r="K7" s="6">
        <v>0.14000000000000001</v>
      </c>
      <c r="L7" s="6">
        <v>0.89</v>
      </c>
      <c r="M7" s="20">
        <v>0.57999999999999996</v>
      </c>
      <c r="N7" s="21">
        <v>11.580000000000002</v>
      </c>
      <c r="AG7" s="21">
        <v>11.580000000000002</v>
      </c>
    </row>
    <row r="8" spans="1:33" ht="15.75" thickBot="1" x14ac:dyDescent="0.3">
      <c r="A8" s="11">
        <v>1955</v>
      </c>
      <c r="B8" s="9">
        <v>0.22</v>
      </c>
      <c r="C8" s="6">
        <v>1.02</v>
      </c>
      <c r="D8" s="6">
        <v>1.25</v>
      </c>
      <c r="E8" s="6">
        <v>1.27</v>
      </c>
      <c r="F8" s="6">
        <v>6.27</v>
      </c>
      <c r="G8" s="6">
        <v>1.45</v>
      </c>
      <c r="H8" s="6">
        <v>2.48</v>
      </c>
      <c r="I8" s="6">
        <v>3.35</v>
      </c>
      <c r="J8" s="6">
        <v>0.89</v>
      </c>
      <c r="K8" s="6">
        <v>0.46</v>
      </c>
      <c r="L8" s="6">
        <v>0.36</v>
      </c>
      <c r="M8" s="20">
        <v>0.18</v>
      </c>
      <c r="N8" s="21">
        <v>19.2</v>
      </c>
      <c r="AG8" s="21">
        <v>19.2</v>
      </c>
    </row>
    <row r="9" spans="1:33" ht="15.75" thickBot="1" x14ac:dyDescent="0.3">
      <c r="A9" s="11">
        <v>1956</v>
      </c>
      <c r="B9" s="9">
        <v>0.44</v>
      </c>
      <c r="C9" s="6">
        <v>0.93</v>
      </c>
      <c r="D9" s="6">
        <v>0.99</v>
      </c>
      <c r="E9" s="6">
        <v>0.95</v>
      </c>
      <c r="F9" s="6">
        <v>2.0299999999999998</v>
      </c>
      <c r="G9" s="6">
        <v>0.35</v>
      </c>
      <c r="H9" s="6">
        <v>1.36</v>
      </c>
      <c r="I9" s="6">
        <v>1.6</v>
      </c>
      <c r="J9" s="6">
        <v>0</v>
      </c>
      <c r="K9" s="6">
        <v>0.57999999999999996</v>
      </c>
      <c r="L9" s="6">
        <v>0.89</v>
      </c>
      <c r="M9" s="20">
        <v>0.56000000000000005</v>
      </c>
      <c r="N9" s="21">
        <v>10.680000000000001</v>
      </c>
      <c r="AG9" s="21">
        <v>10.680000000000001</v>
      </c>
    </row>
    <row r="10" spans="1:33" ht="15.75" thickBot="1" x14ac:dyDescent="0.3">
      <c r="A10" s="11">
        <v>1957</v>
      </c>
      <c r="B10" s="9">
        <v>0.4</v>
      </c>
      <c r="C10" s="6">
        <v>0.57999999999999996</v>
      </c>
      <c r="D10" s="6">
        <v>0.96</v>
      </c>
      <c r="E10" s="6">
        <v>4.0999999999999996</v>
      </c>
      <c r="F10" s="6">
        <v>5.46</v>
      </c>
      <c r="G10" s="6">
        <v>2.2799999999999998</v>
      </c>
      <c r="H10" s="6">
        <v>1.47</v>
      </c>
      <c r="I10" s="6">
        <v>0.89</v>
      </c>
      <c r="J10" s="6">
        <v>0.93</v>
      </c>
      <c r="K10" s="6">
        <v>2.2200000000000002</v>
      </c>
      <c r="L10" s="6">
        <v>1.1399999999999999</v>
      </c>
      <c r="M10" s="20">
        <v>0.16</v>
      </c>
      <c r="N10" s="21">
        <v>20.59</v>
      </c>
      <c r="AG10" s="21">
        <v>20.59</v>
      </c>
    </row>
    <row r="11" spans="1:33" ht="15.75" thickBot="1" x14ac:dyDescent="0.3">
      <c r="A11" s="11">
        <v>1958</v>
      </c>
      <c r="B11" s="9">
        <v>0.69</v>
      </c>
      <c r="C11" s="6">
        <v>0.69</v>
      </c>
      <c r="D11" s="6">
        <v>1.59</v>
      </c>
      <c r="E11" s="6">
        <v>2.29</v>
      </c>
      <c r="F11" s="6">
        <v>3.19</v>
      </c>
      <c r="G11" s="6">
        <v>1.94</v>
      </c>
      <c r="H11" s="6">
        <v>2.86</v>
      </c>
      <c r="I11" s="6">
        <v>0.85</v>
      </c>
      <c r="J11" s="6">
        <v>1.54</v>
      </c>
      <c r="K11" s="6">
        <v>0.56000000000000005</v>
      </c>
      <c r="L11" s="6">
        <v>0.68</v>
      </c>
      <c r="M11" s="20">
        <v>0.4</v>
      </c>
      <c r="N11" s="21">
        <v>17.279999999999994</v>
      </c>
      <c r="AG11" s="21">
        <v>17.279999999999994</v>
      </c>
    </row>
    <row r="12" spans="1:33" ht="15.75" thickBot="1" x14ac:dyDescent="0.3">
      <c r="A12" s="11">
        <v>1959</v>
      </c>
      <c r="B12" s="9">
        <v>1.35</v>
      </c>
      <c r="C12" s="6">
        <v>1.01</v>
      </c>
      <c r="D12" s="6">
        <v>2.81</v>
      </c>
      <c r="E12" s="6">
        <v>1.89</v>
      </c>
      <c r="F12" s="6">
        <v>3.1</v>
      </c>
      <c r="G12" s="6">
        <v>1.39</v>
      </c>
      <c r="H12" s="6">
        <v>0.6</v>
      </c>
      <c r="I12" s="6">
        <v>0.93</v>
      </c>
      <c r="J12" s="6">
        <v>2.66</v>
      </c>
      <c r="K12" s="6">
        <v>2.93</v>
      </c>
      <c r="L12" s="6">
        <v>0.71</v>
      </c>
      <c r="M12" s="20">
        <v>0.56000000000000005</v>
      </c>
      <c r="N12" s="21">
        <v>19.940000000000001</v>
      </c>
      <c r="AG12" s="21">
        <v>19.940000000000001</v>
      </c>
    </row>
    <row r="13" spans="1:33" ht="15.75" thickBot="1" x14ac:dyDescent="0.3">
      <c r="A13" s="11">
        <v>1960</v>
      </c>
      <c r="B13" s="9">
        <v>0.59</v>
      </c>
      <c r="C13" s="6">
        <v>2.57</v>
      </c>
      <c r="D13" s="6">
        <v>0.83</v>
      </c>
      <c r="E13" s="6">
        <v>1.48</v>
      </c>
      <c r="F13" s="6">
        <v>2.7</v>
      </c>
      <c r="G13" s="6">
        <v>0.55000000000000004</v>
      </c>
      <c r="H13" s="6">
        <v>0.53</v>
      </c>
      <c r="I13" s="6">
        <v>0.38</v>
      </c>
      <c r="J13" s="6">
        <v>0.5</v>
      </c>
      <c r="K13" s="6">
        <v>3.33</v>
      </c>
      <c r="L13" s="6">
        <v>0.4</v>
      </c>
      <c r="M13" s="20">
        <v>1.66</v>
      </c>
      <c r="N13" s="21">
        <v>15.520000000000001</v>
      </c>
      <c r="AG13" s="21">
        <v>15.520000000000001</v>
      </c>
    </row>
    <row r="14" spans="1:33" ht="15.75" thickBot="1" x14ac:dyDescent="0.3">
      <c r="A14" s="11">
        <v>1961</v>
      </c>
      <c r="B14" s="9">
        <v>0.27</v>
      </c>
      <c r="C14" s="6">
        <v>1.1499999999999999</v>
      </c>
      <c r="D14" s="6">
        <v>2.0099999999999998</v>
      </c>
      <c r="E14" s="6">
        <v>1.23</v>
      </c>
      <c r="F14" s="6">
        <v>3.41</v>
      </c>
      <c r="G14" s="6">
        <v>1.46</v>
      </c>
      <c r="H14" s="6">
        <v>2.66</v>
      </c>
      <c r="I14" s="6">
        <v>1.73</v>
      </c>
      <c r="J14" s="6">
        <v>5.15</v>
      </c>
      <c r="K14" s="6">
        <v>0.84</v>
      </c>
      <c r="L14" s="6">
        <v>1.41</v>
      </c>
      <c r="M14" s="20">
        <v>0.26</v>
      </c>
      <c r="N14" s="21">
        <v>21.580000000000002</v>
      </c>
      <c r="AG14" s="21">
        <v>21.580000000000002</v>
      </c>
    </row>
    <row r="15" spans="1:33" ht="15.75" thickBot="1" x14ac:dyDescent="0.3">
      <c r="A15" s="11">
        <v>1962</v>
      </c>
      <c r="B15" s="9">
        <v>1.17</v>
      </c>
      <c r="C15" s="6">
        <v>1</v>
      </c>
      <c r="D15" s="6">
        <v>0.62</v>
      </c>
      <c r="E15" s="6">
        <v>2.82</v>
      </c>
      <c r="F15" s="6">
        <v>0.73</v>
      </c>
      <c r="G15" s="6">
        <v>1.97</v>
      </c>
      <c r="H15" s="6">
        <v>0.94</v>
      </c>
      <c r="I15" s="6">
        <v>0.64</v>
      </c>
      <c r="J15" s="6">
        <v>0.59</v>
      </c>
      <c r="K15" s="6">
        <v>0.05</v>
      </c>
      <c r="L15" s="6">
        <v>0.92</v>
      </c>
      <c r="M15" s="20">
        <v>0.26</v>
      </c>
      <c r="N15" s="21">
        <v>11.71</v>
      </c>
      <c r="AG15" s="21">
        <v>11.71</v>
      </c>
    </row>
    <row r="16" spans="1:33" ht="15.75" thickBot="1" x14ac:dyDescent="0.3">
      <c r="A16" s="11">
        <v>1963</v>
      </c>
      <c r="B16" s="9">
        <v>0.72</v>
      </c>
      <c r="C16" s="6">
        <v>0.36</v>
      </c>
      <c r="D16" s="6">
        <v>1.24</v>
      </c>
      <c r="E16" s="6">
        <v>0.04</v>
      </c>
      <c r="F16" s="6">
        <v>0.97</v>
      </c>
      <c r="G16" s="6">
        <v>2.71</v>
      </c>
      <c r="H16" s="6">
        <v>0.51</v>
      </c>
      <c r="I16" s="6">
        <v>2.39</v>
      </c>
      <c r="J16" s="6">
        <v>1.59</v>
      </c>
      <c r="K16" s="6">
        <v>0.66</v>
      </c>
      <c r="L16" s="6">
        <v>0.74</v>
      </c>
      <c r="M16" s="20">
        <v>0.97</v>
      </c>
      <c r="N16" s="21">
        <v>12.9</v>
      </c>
      <c r="AG16" s="21">
        <v>12.9</v>
      </c>
    </row>
    <row r="17" spans="1:33" ht="15.75" thickBot="1" x14ac:dyDescent="0.3">
      <c r="A17" s="11">
        <v>1964</v>
      </c>
      <c r="B17" s="9">
        <v>0.36</v>
      </c>
      <c r="C17" s="6">
        <v>1.36</v>
      </c>
      <c r="D17" s="6">
        <v>1.78</v>
      </c>
      <c r="E17" s="6">
        <v>0.93</v>
      </c>
      <c r="F17" s="6">
        <v>2.33</v>
      </c>
      <c r="G17" s="6">
        <v>1.26</v>
      </c>
      <c r="H17" s="6">
        <v>0.49</v>
      </c>
      <c r="I17" s="6">
        <v>1.68</v>
      </c>
      <c r="J17" s="6">
        <v>0.87</v>
      </c>
      <c r="K17" s="6">
        <v>0.13</v>
      </c>
      <c r="L17" s="6">
        <v>0.99</v>
      </c>
      <c r="M17" s="20">
        <v>0.67</v>
      </c>
      <c r="N17" s="21">
        <v>12.85</v>
      </c>
      <c r="AG17" s="21">
        <v>12.85</v>
      </c>
    </row>
    <row r="18" spans="1:33" ht="15.75" thickBot="1" x14ac:dyDescent="0.3">
      <c r="A18" s="11">
        <v>1965</v>
      </c>
      <c r="B18" s="9">
        <v>0.85</v>
      </c>
      <c r="C18" s="6">
        <v>1.18</v>
      </c>
      <c r="D18" s="6">
        <v>2</v>
      </c>
      <c r="E18" s="6">
        <v>2.2999999999999998</v>
      </c>
      <c r="F18" s="6">
        <v>1.27</v>
      </c>
      <c r="G18" s="6">
        <v>4.05</v>
      </c>
      <c r="H18" s="6">
        <v>3.94</v>
      </c>
      <c r="I18" s="6">
        <v>2.61</v>
      </c>
      <c r="J18" s="6">
        <v>2.95</v>
      </c>
      <c r="K18" s="6">
        <v>0.42</v>
      </c>
      <c r="L18" s="6">
        <v>0.43</v>
      </c>
      <c r="M18" s="20">
        <v>0.64</v>
      </c>
      <c r="N18" s="21">
        <v>22.64</v>
      </c>
      <c r="AG18" s="21">
        <v>22.64</v>
      </c>
    </row>
    <row r="19" spans="1:33" ht="15.75" thickBot="1" x14ac:dyDescent="0.3">
      <c r="A19" s="11">
        <v>1966</v>
      </c>
      <c r="B19" s="9">
        <v>0.3</v>
      </c>
      <c r="C19" s="6">
        <v>1.27</v>
      </c>
      <c r="D19" s="6">
        <v>0.56999999999999995</v>
      </c>
      <c r="E19" s="6">
        <v>1.54</v>
      </c>
      <c r="F19" s="6">
        <v>0.62</v>
      </c>
      <c r="G19" s="6">
        <v>1.65</v>
      </c>
      <c r="H19" s="6">
        <v>1.84</v>
      </c>
      <c r="I19" s="6">
        <v>1.0900000000000001</v>
      </c>
      <c r="J19" s="6">
        <v>1.67</v>
      </c>
      <c r="K19" s="6">
        <v>1.95</v>
      </c>
      <c r="L19" s="6">
        <v>0.67</v>
      </c>
      <c r="M19" s="20">
        <v>0.12</v>
      </c>
      <c r="N19" s="21">
        <v>13.289999999999997</v>
      </c>
      <c r="AG19" s="21">
        <v>13.289999999999997</v>
      </c>
    </row>
    <row r="20" spans="1:33" ht="15.75" thickBot="1" x14ac:dyDescent="0.3">
      <c r="A20" s="11">
        <v>1967</v>
      </c>
      <c r="B20" s="9">
        <v>0.72</v>
      </c>
      <c r="C20" s="6">
        <v>0.65</v>
      </c>
      <c r="D20" s="6">
        <v>0.57999999999999996</v>
      </c>
      <c r="E20" s="6">
        <v>3.7</v>
      </c>
      <c r="F20" s="6">
        <v>4.22</v>
      </c>
      <c r="G20" s="6">
        <v>4.0599999999999996</v>
      </c>
      <c r="H20" s="6">
        <v>2.4500000000000002</v>
      </c>
      <c r="I20" s="6">
        <v>1.32</v>
      </c>
      <c r="J20" s="6">
        <v>1.56</v>
      </c>
      <c r="K20" s="6">
        <v>1.91</v>
      </c>
      <c r="L20" s="6">
        <v>1.25</v>
      </c>
      <c r="M20" s="20">
        <v>1.41</v>
      </c>
      <c r="N20" s="21">
        <v>23.83</v>
      </c>
      <c r="AG20" s="21">
        <v>23.83</v>
      </c>
    </row>
    <row r="21" spans="1:33" ht="15.75" thickBot="1" x14ac:dyDescent="0.3">
      <c r="A21" s="11">
        <v>1968</v>
      </c>
      <c r="B21" s="9">
        <v>0.48</v>
      </c>
      <c r="C21" s="6">
        <v>1.28</v>
      </c>
      <c r="D21" s="6">
        <v>1</v>
      </c>
      <c r="E21" s="6">
        <v>2.4500000000000002</v>
      </c>
      <c r="F21" s="6">
        <v>1.66</v>
      </c>
      <c r="G21" s="6">
        <v>0.32</v>
      </c>
      <c r="H21" s="6">
        <v>1.44</v>
      </c>
      <c r="I21" s="6">
        <v>1.61</v>
      </c>
      <c r="J21" s="6">
        <v>1.02</v>
      </c>
      <c r="K21" s="6">
        <v>1.47</v>
      </c>
      <c r="L21" s="6">
        <v>1.23</v>
      </c>
      <c r="M21" s="20">
        <v>0.49</v>
      </c>
      <c r="N21" s="21">
        <v>14.450000000000001</v>
      </c>
      <c r="AG21" s="21">
        <v>14.450000000000001</v>
      </c>
    </row>
    <row r="22" spans="1:33" ht="15.75" thickBot="1" x14ac:dyDescent="0.3">
      <c r="A22" s="11">
        <v>1969</v>
      </c>
      <c r="B22" s="9">
        <v>0.31</v>
      </c>
      <c r="C22" s="6">
        <v>0.36</v>
      </c>
      <c r="D22" s="6">
        <v>1.47</v>
      </c>
      <c r="E22" s="6">
        <v>0.64</v>
      </c>
      <c r="F22" s="6">
        <v>9.64</v>
      </c>
      <c r="G22" s="6">
        <v>3.51</v>
      </c>
      <c r="H22" s="6">
        <v>1.76</v>
      </c>
      <c r="I22" s="6">
        <v>1.64</v>
      </c>
      <c r="J22" s="6">
        <v>0.25</v>
      </c>
      <c r="K22" s="6">
        <v>6.49</v>
      </c>
      <c r="L22" s="6">
        <v>1.04</v>
      </c>
      <c r="M22" s="20">
        <v>1</v>
      </c>
      <c r="N22" s="21">
        <v>28.11</v>
      </c>
      <c r="AG22" s="21">
        <v>28.11</v>
      </c>
    </row>
    <row r="23" spans="1:33" ht="15.75" thickBot="1" x14ac:dyDescent="0.3">
      <c r="A23" s="11">
        <v>1970</v>
      </c>
      <c r="B23" s="9">
        <v>0.28000000000000003</v>
      </c>
      <c r="C23" s="6">
        <v>0.12</v>
      </c>
      <c r="D23" s="6">
        <v>3.26</v>
      </c>
      <c r="E23" s="6">
        <v>1.38</v>
      </c>
      <c r="F23" s="6">
        <v>1.82</v>
      </c>
      <c r="G23" s="6">
        <v>2.37</v>
      </c>
      <c r="H23" s="6">
        <v>1.76</v>
      </c>
      <c r="I23" s="6">
        <v>0.42</v>
      </c>
      <c r="J23" s="6">
        <v>2.59</v>
      </c>
      <c r="K23" s="6">
        <v>1.54</v>
      </c>
      <c r="L23" s="6">
        <v>2.33</v>
      </c>
      <c r="M23" s="20">
        <v>0.03</v>
      </c>
      <c r="N23" s="21">
        <v>17.899999999999999</v>
      </c>
      <c r="AG23" s="21">
        <v>17.899999999999999</v>
      </c>
    </row>
    <row r="24" spans="1:33" ht="15.75" thickBot="1" x14ac:dyDescent="0.3">
      <c r="A24" s="11">
        <v>1971</v>
      </c>
      <c r="B24" s="9">
        <v>0.39</v>
      </c>
      <c r="C24" s="6">
        <v>1.45</v>
      </c>
      <c r="D24" s="6">
        <v>0.9</v>
      </c>
      <c r="E24" s="6">
        <v>4.5599999999999996</v>
      </c>
      <c r="F24" s="6">
        <v>2.76</v>
      </c>
      <c r="G24" s="6">
        <v>0.79</v>
      </c>
      <c r="H24" s="6">
        <v>1.07</v>
      </c>
      <c r="I24" s="6">
        <v>0.82</v>
      </c>
      <c r="J24" s="6">
        <v>3.31</v>
      </c>
      <c r="K24" s="6">
        <v>0.67</v>
      </c>
      <c r="L24" s="6">
        <v>0.43</v>
      </c>
      <c r="M24" s="20">
        <v>0.38</v>
      </c>
      <c r="N24" s="21">
        <v>17.529999999999998</v>
      </c>
      <c r="AG24" s="21">
        <v>17.529999999999998</v>
      </c>
    </row>
    <row r="25" spans="1:33" ht="15.75" thickBot="1" x14ac:dyDescent="0.3">
      <c r="A25" s="11">
        <v>1972</v>
      </c>
      <c r="B25" s="9">
        <v>0.76</v>
      </c>
      <c r="C25" s="6">
        <v>0.74</v>
      </c>
      <c r="D25" s="6">
        <v>0.92</v>
      </c>
      <c r="E25" s="6">
        <v>1.92</v>
      </c>
      <c r="F25" s="6">
        <v>1.92</v>
      </c>
      <c r="G25" s="6">
        <v>1.97</v>
      </c>
      <c r="H25" s="6">
        <v>1.2</v>
      </c>
      <c r="I25" s="6">
        <v>1.86</v>
      </c>
      <c r="J25" s="6">
        <v>0.79</v>
      </c>
      <c r="K25" s="6">
        <v>0.41</v>
      </c>
      <c r="L25" s="6">
        <v>3.48</v>
      </c>
      <c r="M25" s="20">
        <v>1.1399999999999999</v>
      </c>
      <c r="N25" s="21">
        <v>17.11</v>
      </c>
      <c r="AG25" s="21">
        <v>17.11</v>
      </c>
    </row>
    <row r="26" spans="1:33" ht="15.75" thickBot="1" x14ac:dyDescent="0.3">
      <c r="A26" s="11">
        <v>1973</v>
      </c>
      <c r="B26" s="9">
        <v>1.44</v>
      </c>
      <c r="C26" s="6">
        <v>0.13</v>
      </c>
      <c r="D26" s="6">
        <v>2.23</v>
      </c>
      <c r="E26" s="6">
        <v>4.2300000000000004</v>
      </c>
      <c r="F26" s="6">
        <v>7.96</v>
      </c>
      <c r="G26" s="6">
        <v>0.39</v>
      </c>
      <c r="H26" s="6">
        <v>1.57</v>
      </c>
      <c r="I26" s="6">
        <v>0.1</v>
      </c>
      <c r="J26" s="6">
        <v>3.12</v>
      </c>
      <c r="K26" s="6">
        <v>1.31</v>
      </c>
      <c r="L26" s="6">
        <v>0.63</v>
      </c>
      <c r="M26" s="20">
        <v>2</v>
      </c>
      <c r="N26" s="21">
        <v>25.110000000000003</v>
      </c>
      <c r="AG26" s="21">
        <v>25.110000000000003</v>
      </c>
    </row>
    <row r="27" spans="1:33" ht="15.75" thickBot="1" x14ac:dyDescent="0.3">
      <c r="A27" s="11">
        <v>1974</v>
      </c>
      <c r="B27" s="9">
        <v>1.46</v>
      </c>
      <c r="C27" s="6">
        <v>1.07</v>
      </c>
      <c r="D27" s="6">
        <v>1.28</v>
      </c>
      <c r="E27" s="6">
        <v>1.87</v>
      </c>
      <c r="F27" s="6">
        <v>0.24</v>
      </c>
      <c r="G27" s="6">
        <v>1.86</v>
      </c>
      <c r="H27" s="6">
        <v>0.83</v>
      </c>
      <c r="I27" s="6">
        <v>0.33</v>
      </c>
      <c r="J27" s="6">
        <v>1.38</v>
      </c>
      <c r="K27" s="6">
        <v>1.95</v>
      </c>
      <c r="L27" s="6">
        <v>1.1299999999999999</v>
      </c>
      <c r="M27" s="20">
        <v>0.91</v>
      </c>
      <c r="N27" s="21">
        <v>14.309999999999999</v>
      </c>
      <c r="AG27" s="21">
        <v>14.309999999999999</v>
      </c>
    </row>
    <row r="28" spans="1:33" ht="15.75" thickBot="1" x14ac:dyDescent="0.3">
      <c r="A28" s="11">
        <v>1975</v>
      </c>
      <c r="B28" s="9">
        <v>0.42</v>
      </c>
      <c r="C28" s="6">
        <v>0.61</v>
      </c>
      <c r="D28" s="6">
        <v>0.82</v>
      </c>
      <c r="E28" s="6">
        <v>1.7</v>
      </c>
      <c r="F28" s="6">
        <v>3.38</v>
      </c>
      <c r="G28" s="6">
        <v>2.46</v>
      </c>
      <c r="H28" s="6">
        <v>0.82</v>
      </c>
      <c r="I28" s="6">
        <v>1.87</v>
      </c>
      <c r="J28" s="6">
        <v>1.0900000000000001</v>
      </c>
      <c r="K28" s="6">
        <v>0.73</v>
      </c>
      <c r="L28" s="6">
        <v>2.31</v>
      </c>
      <c r="M28" s="20">
        <v>0.15</v>
      </c>
      <c r="N28" s="21">
        <v>16.36</v>
      </c>
      <c r="AG28" s="21">
        <v>16.36</v>
      </c>
    </row>
    <row r="29" spans="1:33" ht="15.75" thickBot="1" x14ac:dyDescent="0.3">
      <c r="A29" s="11">
        <v>1976</v>
      </c>
      <c r="B29" s="9">
        <v>0.53</v>
      </c>
      <c r="C29" s="6">
        <v>0.09</v>
      </c>
      <c r="D29" s="6">
        <v>1.63</v>
      </c>
      <c r="E29" s="6">
        <v>1.56</v>
      </c>
      <c r="F29" s="6">
        <v>1.19</v>
      </c>
      <c r="G29" s="6">
        <v>1.1499999999999999</v>
      </c>
      <c r="H29" s="6">
        <v>5.05</v>
      </c>
      <c r="I29" s="6">
        <v>1.87</v>
      </c>
      <c r="J29" s="6">
        <v>2.9</v>
      </c>
      <c r="K29" s="6">
        <v>1.57</v>
      </c>
      <c r="L29" s="6">
        <v>0.22</v>
      </c>
      <c r="M29" s="20">
        <v>0.76</v>
      </c>
      <c r="N29" s="21">
        <v>18.52</v>
      </c>
      <c r="AG29" s="21">
        <v>18.52</v>
      </c>
    </row>
    <row r="30" spans="1:33" ht="15.75" thickBot="1" x14ac:dyDescent="0.3">
      <c r="A30" s="11">
        <v>1977</v>
      </c>
      <c r="B30" s="9">
        <v>0.15</v>
      </c>
      <c r="C30" s="6">
        <v>0.51</v>
      </c>
      <c r="D30" s="6">
        <v>0.71</v>
      </c>
      <c r="E30" s="6">
        <v>2.66</v>
      </c>
      <c r="F30" s="6">
        <v>0.57999999999999996</v>
      </c>
      <c r="G30" s="6">
        <v>1.68</v>
      </c>
      <c r="H30" s="6">
        <v>4.3099999999999996</v>
      </c>
      <c r="I30" s="6">
        <v>1.75</v>
      </c>
      <c r="J30" s="6">
        <v>7.0000000000000007E-2</v>
      </c>
      <c r="K30" s="6">
        <v>0.6</v>
      </c>
      <c r="L30" s="6">
        <v>0.88</v>
      </c>
      <c r="M30" s="20">
        <v>0.38</v>
      </c>
      <c r="N30" s="21">
        <v>14.280000000000001</v>
      </c>
      <c r="AG30" s="21">
        <v>14.280000000000001</v>
      </c>
    </row>
    <row r="31" spans="1:33" ht="15.75" thickBot="1" x14ac:dyDescent="0.3">
      <c r="A31" s="11">
        <v>1978</v>
      </c>
      <c r="B31" s="9">
        <v>0.32</v>
      </c>
      <c r="C31" s="6">
        <v>0.56000000000000005</v>
      </c>
      <c r="D31" s="6">
        <v>1.94</v>
      </c>
      <c r="E31" s="6">
        <v>2.46</v>
      </c>
      <c r="F31" s="6">
        <v>4.22</v>
      </c>
      <c r="G31" s="6">
        <v>0.98</v>
      </c>
      <c r="H31" s="6">
        <v>0.46</v>
      </c>
      <c r="I31" s="6">
        <v>0.21</v>
      </c>
      <c r="J31" s="6">
        <v>0.38</v>
      </c>
      <c r="K31" s="6">
        <v>1.8</v>
      </c>
      <c r="L31" s="6">
        <v>0.38</v>
      </c>
      <c r="M31" s="20">
        <v>1.4</v>
      </c>
      <c r="N31" s="21">
        <v>15.110000000000005</v>
      </c>
      <c r="AG31" s="21">
        <v>15.110000000000005</v>
      </c>
    </row>
    <row r="32" spans="1:33" ht="15.75" thickBot="1" x14ac:dyDescent="0.3">
      <c r="A32" s="11">
        <v>1979</v>
      </c>
      <c r="B32" s="9">
        <v>0.84</v>
      </c>
      <c r="C32" s="6">
        <v>0.39</v>
      </c>
      <c r="D32" s="6">
        <v>3.27</v>
      </c>
      <c r="E32" s="6">
        <v>1.91</v>
      </c>
      <c r="F32" s="6">
        <v>4.45</v>
      </c>
      <c r="G32" s="6">
        <v>2.72</v>
      </c>
      <c r="H32" s="6">
        <v>0.66</v>
      </c>
      <c r="I32" s="6">
        <v>2.75</v>
      </c>
      <c r="J32" s="6">
        <v>0.63</v>
      </c>
      <c r="K32" s="6">
        <v>1.39</v>
      </c>
      <c r="L32" s="6">
        <v>1.79</v>
      </c>
      <c r="M32" s="20">
        <v>1.2</v>
      </c>
      <c r="N32" s="21">
        <v>22</v>
      </c>
      <c r="AG32" s="21">
        <v>22</v>
      </c>
    </row>
    <row r="33" spans="1:33" ht="15.75" thickBot="1" x14ac:dyDescent="0.3">
      <c r="A33" s="11">
        <v>1980</v>
      </c>
      <c r="B33" s="9">
        <v>0.54</v>
      </c>
      <c r="C33" s="6">
        <v>0.4</v>
      </c>
      <c r="D33" s="6">
        <v>1.44</v>
      </c>
      <c r="E33" s="6">
        <v>2.06</v>
      </c>
      <c r="F33" s="6">
        <v>3.65</v>
      </c>
      <c r="G33" s="6" t="s">
        <v>1</v>
      </c>
      <c r="H33" s="6">
        <v>2.0099999999999998</v>
      </c>
      <c r="I33" s="6">
        <v>1.57</v>
      </c>
      <c r="J33" s="6">
        <v>1.23</v>
      </c>
      <c r="K33" s="6">
        <v>0.17</v>
      </c>
      <c r="L33" s="6">
        <v>1.04</v>
      </c>
      <c r="M33" s="20">
        <v>0.04</v>
      </c>
      <c r="N33" s="21">
        <v>14.150009999999998</v>
      </c>
      <c r="AG33" s="21">
        <v>14.150009999999998</v>
      </c>
    </row>
    <row r="34" spans="1:33" ht="15.75" thickBot="1" x14ac:dyDescent="0.3">
      <c r="A34" s="11">
        <v>1981</v>
      </c>
      <c r="B34" s="9">
        <v>0.02</v>
      </c>
      <c r="C34" s="6">
        <v>0.59</v>
      </c>
      <c r="D34" s="6">
        <v>2.25</v>
      </c>
      <c r="E34" s="6">
        <v>0.72</v>
      </c>
      <c r="F34" s="6">
        <v>3.55</v>
      </c>
      <c r="G34" s="6">
        <v>0.84</v>
      </c>
      <c r="H34" s="6">
        <v>1.81</v>
      </c>
      <c r="I34" s="6">
        <v>1.1299999999999999</v>
      </c>
      <c r="J34" s="6">
        <v>0.57999999999999996</v>
      </c>
      <c r="K34" s="6">
        <v>1.51</v>
      </c>
      <c r="L34" s="6">
        <v>0.49</v>
      </c>
      <c r="M34" s="20">
        <v>0.85</v>
      </c>
      <c r="N34" s="21">
        <v>14.34</v>
      </c>
      <c r="AG34" s="21">
        <v>14.34</v>
      </c>
    </row>
    <row r="35" spans="1:33" ht="15.75" thickBot="1" x14ac:dyDescent="0.3">
      <c r="A35" s="11">
        <v>1982</v>
      </c>
      <c r="B35" s="9">
        <v>0.3</v>
      </c>
      <c r="C35" s="6">
        <v>0.32</v>
      </c>
      <c r="D35" s="6">
        <v>0.54</v>
      </c>
      <c r="E35" s="6">
        <v>0.56000000000000005</v>
      </c>
      <c r="F35" s="6">
        <v>3.77</v>
      </c>
      <c r="G35" s="6">
        <v>2.06</v>
      </c>
      <c r="H35" s="6">
        <v>1.06</v>
      </c>
      <c r="I35" s="6">
        <v>3.44</v>
      </c>
      <c r="J35" s="6">
        <v>2.38</v>
      </c>
      <c r="K35" s="6">
        <v>1.26</v>
      </c>
      <c r="L35" s="6">
        <v>0.38</v>
      </c>
      <c r="M35" s="20">
        <v>1.05</v>
      </c>
      <c r="N35" s="21">
        <v>17.12</v>
      </c>
      <c r="AG35" s="21">
        <v>17.12</v>
      </c>
    </row>
    <row r="36" spans="1:33" ht="15.75" thickBot="1" x14ac:dyDescent="0.3">
      <c r="A36" s="11">
        <v>1983</v>
      </c>
      <c r="B36" s="9">
        <v>0.19</v>
      </c>
      <c r="C36" s="6">
        <v>0.17</v>
      </c>
      <c r="D36" s="6">
        <v>5.64</v>
      </c>
      <c r="E36" s="6">
        <v>2.2999999999999998</v>
      </c>
      <c r="F36" s="6">
        <v>3.6</v>
      </c>
      <c r="G36" s="6">
        <v>3.82</v>
      </c>
      <c r="H36" s="6">
        <v>2.21</v>
      </c>
      <c r="I36" s="6">
        <v>1.48</v>
      </c>
      <c r="J36" s="6">
        <v>0.22</v>
      </c>
      <c r="K36" s="6">
        <v>0.08</v>
      </c>
      <c r="L36" s="6">
        <v>3.24</v>
      </c>
      <c r="M36" s="20">
        <v>0.87</v>
      </c>
      <c r="N36" s="21">
        <v>23.819999999999997</v>
      </c>
      <c r="AG36" s="21">
        <v>23.819999999999997</v>
      </c>
    </row>
    <row r="37" spans="1:33" ht="15.75" thickBot="1" x14ac:dyDescent="0.3">
      <c r="A37" s="11">
        <v>1984</v>
      </c>
      <c r="B37" s="9">
        <v>0.28000000000000003</v>
      </c>
      <c r="C37" s="6">
        <v>1.18</v>
      </c>
      <c r="D37" s="6">
        <v>2.17</v>
      </c>
      <c r="E37" s="6">
        <v>2.61</v>
      </c>
      <c r="F37" s="6">
        <v>0.82</v>
      </c>
      <c r="G37" s="6">
        <v>0.79</v>
      </c>
      <c r="H37" s="6">
        <v>2.5299999999999998</v>
      </c>
      <c r="I37" s="6">
        <v>4.8600000000000003</v>
      </c>
      <c r="J37" s="6">
        <v>0.91</v>
      </c>
      <c r="K37" s="6">
        <v>5.98</v>
      </c>
      <c r="L37" s="6">
        <v>0.54</v>
      </c>
      <c r="M37" s="20">
        <v>0.34</v>
      </c>
      <c r="N37" s="21">
        <v>23.01</v>
      </c>
      <c r="AG37" s="21">
        <v>23.01</v>
      </c>
    </row>
    <row r="38" spans="1:33" ht="15.75" thickBot="1" x14ac:dyDescent="0.3">
      <c r="A38" s="11">
        <v>1985</v>
      </c>
      <c r="B38" s="9">
        <v>0.52</v>
      </c>
      <c r="C38" s="6">
        <v>0.87</v>
      </c>
      <c r="D38" s="6">
        <v>1.06</v>
      </c>
      <c r="E38" s="6">
        <v>2.7</v>
      </c>
      <c r="F38" s="6">
        <v>1.56</v>
      </c>
      <c r="G38" s="6">
        <v>1.54</v>
      </c>
      <c r="H38" s="6">
        <v>2.37</v>
      </c>
      <c r="I38" s="6">
        <v>0.62</v>
      </c>
      <c r="J38" s="6">
        <v>2.87</v>
      </c>
      <c r="K38" s="6">
        <v>0.44</v>
      </c>
      <c r="L38" s="6">
        <v>1.98</v>
      </c>
      <c r="M38" s="20">
        <v>0.72</v>
      </c>
      <c r="N38" s="21">
        <v>17.249999999999996</v>
      </c>
      <c r="AG38" s="21">
        <v>17.249999999999996</v>
      </c>
    </row>
    <row r="39" spans="1:33" ht="15.75" thickBot="1" x14ac:dyDescent="0.3">
      <c r="A39" s="11">
        <v>1986</v>
      </c>
      <c r="B39" s="9">
        <v>0.32</v>
      </c>
      <c r="C39" s="6">
        <v>0.66</v>
      </c>
      <c r="D39" s="6">
        <v>0.8</v>
      </c>
      <c r="E39" s="6">
        <v>3.39</v>
      </c>
      <c r="F39" s="6">
        <v>2.7</v>
      </c>
      <c r="G39" s="6">
        <v>1.6</v>
      </c>
      <c r="H39" s="6">
        <v>0.52</v>
      </c>
      <c r="I39" s="6">
        <v>0.37</v>
      </c>
      <c r="J39" s="6">
        <v>0.7</v>
      </c>
      <c r="K39" s="6">
        <v>2.2400000000000002</v>
      </c>
      <c r="L39" s="6">
        <v>1.81</v>
      </c>
      <c r="M39" s="20">
        <v>1.43</v>
      </c>
      <c r="N39" s="21">
        <v>16.54</v>
      </c>
      <c r="AG39" s="21">
        <v>16.54</v>
      </c>
    </row>
    <row r="40" spans="1:33" ht="15.75" thickBot="1" x14ac:dyDescent="0.3">
      <c r="A40" s="11">
        <v>1987</v>
      </c>
      <c r="B40" s="9">
        <v>1.65</v>
      </c>
      <c r="C40" s="6">
        <v>1.8</v>
      </c>
      <c r="D40" s="6">
        <v>1.39</v>
      </c>
      <c r="E40" s="6">
        <v>1.52</v>
      </c>
      <c r="F40" s="6">
        <v>4.8499999999999996</v>
      </c>
      <c r="G40" s="6">
        <v>2.5099999999999998</v>
      </c>
      <c r="H40" s="6">
        <v>0.9</v>
      </c>
      <c r="I40" s="6">
        <v>2.29</v>
      </c>
      <c r="J40" s="6">
        <v>0.31</v>
      </c>
      <c r="K40" s="6">
        <v>1.99</v>
      </c>
      <c r="L40" s="6">
        <v>2.4300000000000002</v>
      </c>
      <c r="M40" s="20">
        <v>2.14</v>
      </c>
      <c r="N40" s="21">
        <v>23.779999999999998</v>
      </c>
      <c r="AG40" s="21">
        <v>23.779999999999998</v>
      </c>
    </row>
    <row r="41" spans="1:33" ht="15.75" thickBot="1" x14ac:dyDescent="0.3">
      <c r="A41" s="11">
        <v>1988</v>
      </c>
      <c r="B41" s="9">
        <v>0.35</v>
      </c>
      <c r="C41" s="6">
        <v>0.77</v>
      </c>
      <c r="D41" s="6">
        <v>1.1499999999999999</v>
      </c>
      <c r="E41" s="6">
        <v>1.1000000000000001</v>
      </c>
      <c r="F41" s="6">
        <v>3.8</v>
      </c>
      <c r="G41" s="6">
        <v>1.23</v>
      </c>
      <c r="H41" s="6">
        <v>0.88</v>
      </c>
      <c r="I41" s="6">
        <v>2.52</v>
      </c>
      <c r="J41" s="6">
        <v>1.41</v>
      </c>
      <c r="K41" s="6">
        <v>7.0000000000000007E-2</v>
      </c>
      <c r="L41" s="6">
        <v>0.62</v>
      </c>
      <c r="M41" s="20">
        <v>1.05</v>
      </c>
      <c r="N41" s="21">
        <v>14.950000000000001</v>
      </c>
      <c r="AG41" s="21">
        <v>14.950000000000001</v>
      </c>
    </row>
    <row r="42" spans="1:33" ht="15.75" thickBot="1" x14ac:dyDescent="0.3">
      <c r="A42" s="11">
        <v>1989</v>
      </c>
      <c r="B42" s="9">
        <v>0.75</v>
      </c>
      <c r="C42" s="6">
        <v>0.47</v>
      </c>
      <c r="D42" s="6">
        <v>0.74</v>
      </c>
      <c r="E42" s="6">
        <v>1.49</v>
      </c>
      <c r="F42" s="6">
        <v>2.92</v>
      </c>
      <c r="G42" s="6">
        <v>2.92</v>
      </c>
      <c r="H42" s="6">
        <v>1.5</v>
      </c>
      <c r="I42" s="6">
        <v>1.1000000000000001</v>
      </c>
      <c r="J42" s="6">
        <v>2.19</v>
      </c>
      <c r="K42" s="6">
        <v>1.24</v>
      </c>
      <c r="L42" s="6">
        <v>0.05</v>
      </c>
      <c r="M42" s="20">
        <v>0.97</v>
      </c>
      <c r="N42" s="21">
        <v>16.34</v>
      </c>
      <c r="AG42" s="21">
        <v>16.34</v>
      </c>
    </row>
    <row r="43" spans="1:33" ht="15.75" thickBot="1" x14ac:dyDescent="0.3">
      <c r="A43" s="11">
        <v>1990</v>
      </c>
      <c r="B43" s="9">
        <v>0.52</v>
      </c>
      <c r="C43" s="6">
        <v>0.38</v>
      </c>
      <c r="D43" s="6">
        <v>3.12</v>
      </c>
      <c r="E43" s="6">
        <v>1.63</v>
      </c>
      <c r="F43" s="6">
        <v>1.65</v>
      </c>
      <c r="G43" s="6">
        <v>0.53</v>
      </c>
      <c r="H43" s="6">
        <v>2.71</v>
      </c>
      <c r="I43" s="6">
        <v>1.1299999999999999</v>
      </c>
      <c r="J43" s="6">
        <v>1.45</v>
      </c>
      <c r="K43" s="6">
        <v>0.97</v>
      </c>
      <c r="L43" s="6">
        <v>1.4</v>
      </c>
      <c r="M43" s="20">
        <v>0.17</v>
      </c>
      <c r="N43" s="21">
        <v>15.660000000000002</v>
      </c>
      <c r="AG43" s="21">
        <v>15.660000000000002</v>
      </c>
    </row>
    <row r="44" spans="1:33" ht="15.75" thickBot="1" x14ac:dyDescent="0.3">
      <c r="A44" s="11">
        <v>1991</v>
      </c>
      <c r="B44" s="9">
        <v>0.77</v>
      </c>
      <c r="C44" s="6">
        <v>0.1</v>
      </c>
      <c r="D44" s="6">
        <v>0.37</v>
      </c>
      <c r="E44" s="6">
        <v>1.58</v>
      </c>
      <c r="F44" s="6">
        <v>3.76</v>
      </c>
      <c r="G44" s="6">
        <v>2.86</v>
      </c>
      <c r="H44" s="6">
        <v>2.74</v>
      </c>
      <c r="I44" s="6">
        <v>1.81</v>
      </c>
      <c r="J44" s="6">
        <v>0.71</v>
      </c>
      <c r="K44" s="6">
        <v>0.99</v>
      </c>
      <c r="L44" s="6">
        <v>3.37</v>
      </c>
      <c r="M44" s="20" t="s">
        <v>1</v>
      </c>
      <c r="N44" s="21">
        <v>19.060009999999998</v>
      </c>
      <c r="AG44" s="21">
        <v>19.060009999999998</v>
      </c>
    </row>
    <row r="45" spans="1:33" ht="15.75" thickBot="1" x14ac:dyDescent="0.3">
      <c r="A45" s="11">
        <v>1992</v>
      </c>
      <c r="B45" s="9">
        <v>0.97</v>
      </c>
      <c r="C45" s="6">
        <v>0.02</v>
      </c>
      <c r="D45" s="6">
        <v>3.35</v>
      </c>
      <c r="E45" s="6">
        <v>0.52</v>
      </c>
      <c r="F45" s="6">
        <v>1.82</v>
      </c>
      <c r="G45" s="6">
        <v>1.61</v>
      </c>
      <c r="H45" s="6">
        <v>0.87</v>
      </c>
      <c r="I45" s="6">
        <v>3.22</v>
      </c>
      <c r="J45" s="6">
        <v>0.05</v>
      </c>
      <c r="K45" s="6">
        <v>0.25</v>
      </c>
      <c r="L45" s="6">
        <v>1.98</v>
      </c>
      <c r="M45" s="20">
        <v>1.08</v>
      </c>
      <c r="N45" s="21">
        <v>15.74</v>
      </c>
      <c r="AG45" s="21">
        <v>15.74</v>
      </c>
    </row>
    <row r="46" spans="1:33" ht="15.75" thickBot="1" x14ac:dyDescent="0.3">
      <c r="A46" s="11">
        <v>1993</v>
      </c>
      <c r="B46" s="9">
        <v>0.34</v>
      </c>
      <c r="C46" s="6">
        <v>0.77</v>
      </c>
      <c r="D46" s="6">
        <v>1.2</v>
      </c>
      <c r="E46" s="6">
        <v>2.71</v>
      </c>
      <c r="F46" s="6">
        <v>2.2000000000000002</v>
      </c>
      <c r="G46" s="6">
        <v>2.13</v>
      </c>
      <c r="H46" s="6">
        <v>0.56000000000000005</v>
      </c>
      <c r="I46" s="6">
        <v>1.01</v>
      </c>
      <c r="J46" s="6">
        <v>2.68</v>
      </c>
      <c r="K46" s="6">
        <v>2.77</v>
      </c>
      <c r="L46" s="6">
        <v>1.44</v>
      </c>
      <c r="M46" s="20">
        <v>0.36</v>
      </c>
      <c r="N46" s="21">
        <v>18.170000000000002</v>
      </c>
      <c r="AG46" s="21">
        <v>18.170000000000002</v>
      </c>
    </row>
    <row r="47" spans="1:33" ht="15.75" thickBot="1" x14ac:dyDescent="0.3">
      <c r="A47" s="11">
        <v>1994</v>
      </c>
      <c r="B47" s="9">
        <v>0.42</v>
      </c>
      <c r="C47" s="6">
        <v>0.7</v>
      </c>
      <c r="D47" s="6">
        <v>2.06</v>
      </c>
      <c r="E47" s="6">
        <v>2.57</v>
      </c>
      <c r="F47" s="6">
        <v>1.79</v>
      </c>
      <c r="G47" s="6">
        <v>2.06</v>
      </c>
      <c r="H47" s="6">
        <v>0.76</v>
      </c>
      <c r="I47" s="6">
        <v>0.45</v>
      </c>
      <c r="J47" s="6">
        <v>1.23</v>
      </c>
      <c r="K47" s="6">
        <v>1.06</v>
      </c>
      <c r="L47" s="6">
        <v>1.69</v>
      </c>
      <c r="M47" s="20">
        <v>0.42</v>
      </c>
      <c r="N47" s="21">
        <v>15.209999999999999</v>
      </c>
      <c r="AG47" s="21">
        <v>15.209999999999999</v>
      </c>
    </row>
    <row r="48" spans="1:33" ht="15.75" thickBot="1" x14ac:dyDescent="0.3">
      <c r="A48" s="11">
        <v>1995</v>
      </c>
      <c r="B48" s="9">
        <v>0.39</v>
      </c>
      <c r="C48" s="6">
        <v>0.61</v>
      </c>
      <c r="D48" s="6">
        <v>1.99</v>
      </c>
      <c r="E48" s="6">
        <v>4.7300000000000004</v>
      </c>
      <c r="F48" s="6">
        <v>5.5</v>
      </c>
      <c r="G48" s="6">
        <v>2.7</v>
      </c>
      <c r="H48" s="6">
        <v>0.72</v>
      </c>
      <c r="I48" s="6">
        <v>1.4</v>
      </c>
      <c r="J48" s="6">
        <v>2.69</v>
      </c>
      <c r="K48" s="6">
        <v>0.5</v>
      </c>
      <c r="L48" s="6">
        <v>0.87</v>
      </c>
      <c r="M48" s="20">
        <v>0.16</v>
      </c>
      <c r="N48" s="21">
        <v>22.26</v>
      </c>
      <c r="AG48" s="21">
        <v>22.26</v>
      </c>
    </row>
    <row r="49" spans="1:33" ht="15.75" thickBot="1" x14ac:dyDescent="0.3">
      <c r="A49" s="11">
        <v>1996</v>
      </c>
      <c r="B49" s="9">
        <v>1.17</v>
      </c>
      <c r="C49" s="6">
        <v>0.2</v>
      </c>
      <c r="D49" s="6">
        <v>1.66</v>
      </c>
      <c r="E49" s="6">
        <v>1.22</v>
      </c>
      <c r="F49" s="6">
        <v>3.32</v>
      </c>
      <c r="G49" s="6">
        <v>1.01</v>
      </c>
      <c r="H49" s="6">
        <v>0.8</v>
      </c>
      <c r="I49" s="6">
        <v>2.08</v>
      </c>
      <c r="J49" s="6">
        <v>3.67</v>
      </c>
      <c r="K49" s="6">
        <v>0.76</v>
      </c>
      <c r="L49" s="6">
        <v>0.87</v>
      </c>
      <c r="M49" s="20">
        <v>0.24</v>
      </c>
      <c r="N49" s="21">
        <v>17</v>
      </c>
      <c r="AG49" s="21">
        <v>17</v>
      </c>
    </row>
    <row r="50" spans="1:33" ht="15.75" thickBot="1" x14ac:dyDescent="0.3">
      <c r="A50" s="11">
        <v>1997</v>
      </c>
      <c r="B50" s="9">
        <v>0.37</v>
      </c>
      <c r="C50" s="6">
        <v>1.3</v>
      </c>
      <c r="D50" s="6">
        <v>0.69</v>
      </c>
      <c r="E50" s="6">
        <v>3.77</v>
      </c>
      <c r="F50" s="6">
        <v>0.74</v>
      </c>
      <c r="G50" s="6">
        <v>2.21</v>
      </c>
      <c r="H50" s="6">
        <v>1.59</v>
      </c>
      <c r="I50" s="6">
        <v>3.35</v>
      </c>
      <c r="J50" s="6">
        <v>2.82</v>
      </c>
      <c r="K50" s="6">
        <v>3.27</v>
      </c>
      <c r="L50" s="6">
        <v>1.53</v>
      </c>
      <c r="M50" s="20">
        <v>1.1599999999999999</v>
      </c>
      <c r="N50" s="21">
        <v>22.8</v>
      </c>
      <c r="AG50" s="21">
        <v>22.8</v>
      </c>
    </row>
    <row r="51" spans="1:33" ht="15.75" thickBot="1" x14ac:dyDescent="0.3">
      <c r="A51" s="11">
        <v>1998</v>
      </c>
      <c r="B51" s="9">
        <v>0.36</v>
      </c>
      <c r="C51" s="6">
        <v>7.0000000000000007E-2</v>
      </c>
      <c r="D51" s="6">
        <v>2.7</v>
      </c>
      <c r="E51" s="6">
        <v>3.29</v>
      </c>
      <c r="F51" s="6">
        <v>0.61</v>
      </c>
      <c r="G51" s="6">
        <v>1.67</v>
      </c>
      <c r="H51" s="6">
        <v>2.75</v>
      </c>
      <c r="I51" s="6">
        <v>1.61</v>
      </c>
      <c r="J51" s="6">
        <v>0.52</v>
      </c>
      <c r="K51" s="6">
        <v>0.99</v>
      </c>
      <c r="L51" s="6">
        <v>1.46</v>
      </c>
      <c r="M51" s="20">
        <v>0.66</v>
      </c>
      <c r="N51" s="21">
        <v>16.689999999999998</v>
      </c>
      <c r="AG51" s="21">
        <v>16.689999999999998</v>
      </c>
    </row>
    <row r="52" spans="1:33" ht="15.75" thickBot="1" x14ac:dyDescent="0.3">
      <c r="A52" s="11">
        <v>1999</v>
      </c>
      <c r="B52" s="9">
        <v>0.35</v>
      </c>
      <c r="C52" s="6">
        <v>0.32</v>
      </c>
      <c r="D52" s="6">
        <v>0.44</v>
      </c>
      <c r="E52" s="6" t="s">
        <v>48</v>
      </c>
      <c r="F52" s="6">
        <v>2.79</v>
      </c>
      <c r="G52" s="6">
        <v>1.1499999999999999</v>
      </c>
      <c r="H52" s="6">
        <v>1.54</v>
      </c>
      <c r="I52" s="6">
        <v>3.88</v>
      </c>
      <c r="J52" s="6">
        <v>0.9</v>
      </c>
      <c r="K52" s="6">
        <v>0.77</v>
      </c>
      <c r="L52" s="6">
        <v>0.48</v>
      </c>
      <c r="M52" s="20">
        <v>1.48</v>
      </c>
      <c r="N52" s="21" t="s">
        <v>48</v>
      </c>
      <c r="AG52" s="21"/>
    </row>
    <row r="53" spans="1:33" ht="15.75" thickBot="1" x14ac:dyDescent="0.3">
      <c r="A53" s="11">
        <v>2000</v>
      </c>
      <c r="B53" s="9">
        <v>0.8</v>
      </c>
      <c r="C53" s="6">
        <v>0.21</v>
      </c>
      <c r="D53" s="6">
        <v>1.78</v>
      </c>
      <c r="E53" s="6">
        <v>1.49</v>
      </c>
      <c r="F53" s="6">
        <v>3.27</v>
      </c>
      <c r="G53" s="6">
        <v>1.44</v>
      </c>
      <c r="H53" s="6">
        <v>1.04</v>
      </c>
      <c r="I53" s="6">
        <v>3.02</v>
      </c>
      <c r="J53" s="6">
        <v>2.48</v>
      </c>
      <c r="K53" s="6">
        <v>0.52</v>
      </c>
      <c r="L53" s="6">
        <v>0.96</v>
      </c>
      <c r="M53" s="20">
        <v>0.45</v>
      </c>
      <c r="N53" s="21">
        <v>17.46</v>
      </c>
      <c r="AG53" s="21">
        <v>17.46</v>
      </c>
    </row>
    <row r="54" spans="1:33" ht="15.75" thickBot="1" x14ac:dyDescent="0.3">
      <c r="A54" s="11">
        <v>2001</v>
      </c>
      <c r="B54" s="9">
        <v>0.38</v>
      </c>
      <c r="C54" s="6">
        <v>0.74</v>
      </c>
      <c r="D54" s="6">
        <v>0.64</v>
      </c>
      <c r="E54" s="6">
        <v>1.46</v>
      </c>
      <c r="F54" s="6">
        <v>3.88</v>
      </c>
      <c r="G54" s="6">
        <v>1.21</v>
      </c>
      <c r="H54" s="6">
        <v>0.99</v>
      </c>
      <c r="I54" s="6">
        <v>2.21</v>
      </c>
      <c r="J54" s="6">
        <v>1.66</v>
      </c>
      <c r="K54" s="6">
        <v>0.23</v>
      </c>
      <c r="L54" s="6">
        <v>1.1200000000000001</v>
      </c>
      <c r="M54" s="20">
        <v>0.64</v>
      </c>
      <c r="N54" s="21">
        <v>15.16</v>
      </c>
      <c r="AG54" s="21">
        <v>15.16</v>
      </c>
    </row>
    <row r="55" spans="1:33" ht="15.75" thickBot="1" x14ac:dyDescent="0.3">
      <c r="A55" s="11">
        <v>2002</v>
      </c>
      <c r="B55" s="9">
        <v>0.69</v>
      </c>
      <c r="C55" s="6">
        <v>0.13</v>
      </c>
      <c r="D55" s="6">
        <v>1</v>
      </c>
      <c r="E55" s="6">
        <v>0.1</v>
      </c>
      <c r="F55" s="6">
        <v>1.79</v>
      </c>
      <c r="G55" s="6">
        <v>1.38</v>
      </c>
      <c r="H55" s="6">
        <v>3.07</v>
      </c>
      <c r="I55" s="6">
        <v>0.75</v>
      </c>
      <c r="J55" s="6">
        <v>1.27</v>
      </c>
      <c r="K55" s="6">
        <v>1.3</v>
      </c>
      <c r="L55" s="6">
        <v>0.31</v>
      </c>
      <c r="M55" s="20">
        <v>7.0000000000000007E-2</v>
      </c>
      <c r="N55" s="21">
        <v>11.860000000000001</v>
      </c>
      <c r="AG55" s="21">
        <v>11.860000000000001</v>
      </c>
    </row>
    <row r="56" spans="1:33" ht="15.75" thickBot="1" x14ac:dyDescent="0.3">
      <c r="A56" s="11">
        <v>2003</v>
      </c>
      <c r="B56" s="9">
        <v>0.18</v>
      </c>
      <c r="C56" s="6">
        <v>1.1599999999999999</v>
      </c>
      <c r="D56" s="6">
        <v>7.52</v>
      </c>
      <c r="E56" s="6">
        <v>1.38</v>
      </c>
      <c r="F56" s="6">
        <v>1.06</v>
      </c>
      <c r="G56" s="6">
        <v>1.94</v>
      </c>
      <c r="H56" s="6">
        <v>0.41</v>
      </c>
      <c r="I56" s="6">
        <v>1.2</v>
      </c>
      <c r="J56" s="6">
        <v>0.44</v>
      </c>
      <c r="K56" s="6">
        <v>0.36</v>
      </c>
      <c r="L56" s="6">
        <v>0.44</v>
      </c>
      <c r="M56" s="20">
        <v>0.67</v>
      </c>
      <c r="N56" s="21">
        <v>16.759999999999998</v>
      </c>
      <c r="AG56" s="21">
        <v>16.759999999999998</v>
      </c>
    </row>
    <row r="57" spans="1:33" ht="15.75" thickBot="1" x14ac:dyDescent="0.3">
      <c r="A57" s="11">
        <v>2004</v>
      </c>
      <c r="B57" s="9">
        <v>0.8</v>
      </c>
      <c r="C57" s="6">
        <v>1.0900000000000001</v>
      </c>
      <c r="D57" s="6">
        <v>1.01</v>
      </c>
      <c r="E57" s="6">
        <v>4.6399999999999997</v>
      </c>
      <c r="F57" s="6">
        <v>1.07</v>
      </c>
      <c r="G57" s="6">
        <v>5.54</v>
      </c>
      <c r="H57" s="6">
        <v>1.65</v>
      </c>
      <c r="I57" s="6">
        <v>2.64</v>
      </c>
      <c r="J57" s="6">
        <v>0.86</v>
      </c>
      <c r="K57" s="6">
        <v>1.66</v>
      </c>
      <c r="L57" s="6">
        <v>1.91</v>
      </c>
      <c r="M57" s="20">
        <v>0.63</v>
      </c>
      <c r="N57" s="21">
        <v>23.499999999999996</v>
      </c>
      <c r="AG57" s="21">
        <v>23.499999999999996</v>
      </c>
    </row>
    <row r="58" spans="1:33" ht="15.75" thickBot="1" x14ac:dyDescent="0.3">
      <c r="A58" s="11">
        <v>2005</v>
      </c>
      <c r="B58" s="9">
        <v>1.28</v>
      </c>
      <c r="C58" s="6">
        <v>0.05</v>
      </c>
      <c r="D58" s="6">
        <v>1.54</v>
      </c>
      <c r="E58" s="6">
        <v>4.38</v>
      </c>
      <c r="F58" s="6">
        <v>0.88</v>
      </c>
      <c r="G58" s="6" t="s">
        <v>48</v>
      </c>
      <c r="H58" s="6">
        <v>0.38</v>
      </c>
      <c r="I58" s="6">
        <v>3.49</v>
      </c>
      <c r="J58" s="6">
        <v>0.52</v>
      </c>
      <c r="K58" s="6">
        <v>2.04</v>
      </c>
      <c r="L58" s="6">
        <v>0.51</v>
      </c>
      <c r="M58" s="20">
        <v>0.81</v>
      </c>
      <c r="N58" s="21" t="s">
        <v>48</v>
      </c>
      <c r="AG58" s="21"/>
    </row>
    <row r="59" spans="1:33" ht="15.75" thickBot="1" x14ac:dyDescent="0.3">
      <c r="A59" s="11">
        <v>2006</v>
      </c>
      <c r="B59" s="9">
        <v>0.61</v>
      </c>
      <c r="C59" s="6">
        <v>0.19</v>
      </c>
      <c r="D59" s="6">
        <v>1.1599999999999999</v>
      </c>
      <c r="E59" s="6">
        <v>0.73</v>
      </c>
      <c r="F59" s="6">
        <v>1</v>
      </c>
      <c r="G59" s="6">
        <v>0.68</v>
      </c>
      <c r="H59" s="6">
        <v>2.2599999999999998</v>
      </c>
      <c r="I59" s="6">
        <v>2.54</v>
      </c>
      <c r="J59" s="6">
        <v>1.77</v>
      </c>
      <c r="K59" s="6">
        <v>3.18</v>
      </c>
      <c r="L59" s="6">
        <v>0.46</v>
      </c>
      <c r="M59" s="20">
        <v>3.03</v>
      </c>
      <c r="N59" s="21">
        <v>17.61</v>
      </c>
      <c r="AG59" s="21">
        <v>17.61</v>
      </c>
    </row>
    <row r="60" spans="1:33" ht="15.75" thickBot="1" x14ac:dyDescent="0.3">
      <c r="A60" s="11">
        <v>2007</v>
      </c>
      <c r="B60" s="9">
        <v>1.62</v>
      </c>
      <c r="C60" s="6">
        <v>0.76</v>
      </c>
      <c r="D60" s="6">
        <v>1.48</v>
      </c>
      <c r="E60" s="6">
        <v>4.07</v>
      </c>
      <c r="F60" s="6">
        <v>2.65</v>
      </c>
      <c r="G60" s="6">
        <v>0.3</v>
      </c>
      <c r="H60" s="6">
        <v>0.81</v>
      </c>
      <c r="I60" s="6">
        <v>2.25</v>
      </c>
      <c r="J60" s="6">
        <v>1.1399999999999999</v>
      </c>
      <c r="K60" s="6">
        <v>1.57</v>
      </c>
      <c r="L60" s="6">
        <v>0.49</v>
      </c>
      <c r="M60" s="20">
        <v>1.68</v>
      </c>
      <c r="N60" s="21">
        <v>18.82</v>
      </c>
      <c r="AG60" s="21">
        <v>18.82</v>
      </c>
    </row>
    <row r="61" spans="1:33" ht="15.75" thickBot="1" x14ac:dyDescent="0.3">
      <c r="A61" s="11">
        <v>2008</v>
      </c>
      <c r="B61" s="9">
        <v>0.5</v>
      </c>
      <c r="C61" s="6">
        <v>1.03</v>
      </c>
      <c r="D61" s="6">
        <v>1.46</v>
      </c>
      <c r="E61" s="6">
        <v>0.92</v>
      </c>
      <c r="F61" s="6">
        <v>2.39</v>
      </c>
      <c r="G61" s="6">
        <v>0.05</v>
      </c>
      <c r="H61" s="6">
        <v>0.95</v>
      </c>
      <c r="I61" s="6" t="s">
        <v>48</v>
      </c>
      <c r="J61" s="6">
        <v>1.37</v>
      </c>
      <c r="K61" s="6">
        <v>0.98</v>
      </c>
      <c r="L61" s="6">
        <v>0.59</v>
      </c>
      <c r="M61" s="20">
        <v>1.06</v>
      </c>
      <c r="N61" s="21" t="s">
        <v>48</v>
      </c>
      <c r="AG61" s="21"/>
    </row>
    <row r="62" spans="1:33" ht="15.75" thickBot="1" x14ac:dyDescent="0.3">
      <c r="A62" s="11">
        <v>2009</v>
      </c>
      <c r="B62" s="9">
        <v>0.31</v>
      </c>
      <c r="C62" s="6">
        <v>0.35</v>
      </c>
      <c r="D62" s="6">
        <v>0.97</v>
      </c>
      <c r="E62" s="6">
        <v>3.42</v>
      </c>
      <c r="F62" s="6">
        <v>2.1800000000000002</v>
      </c>
      <c r="G62" s="6">
        <v>3.8</v>
      </c>
      <c r="H62" s="6">
        <v>2.23</v>
      </c>
      <c r="I62" s="6">
        <v>1.1299999999999999</v>
      </c>
      <c r="J62" s="6">
        <v>2.2200000000000002</v>
      </c>
      <c r="K62" s="6">
        <v>6.21</v>
      </c>
      <c r="L62" s="6">
        <v>1</v>
      </c>
      <c r="M62" s="20">
        <v>0.67</v>
      </c>
      <c r="N62" s="21">
        <v>24.490000000000002</v>
      </c>
      <c r="AG62" s="21">
        <v>24.490000000000002</v>
      </c>
    </row>
    <row r="63" spans="1:33" ht="15.75" thickBot="1" x14ac:dyDescent="0.3">
      <c r="A63" s="11">
        <v>2010</v>
      </c>
      <c r="B63" s="9">
        <v>0.1</v>
      </c>
      <c r="C63" s="6">
        <v>0.96</v>
      </c>
      <c r="D63" s="6">
        <v>3.45</v>
      </c>
      <c r="E63" s="6">
        <v>3.61</v>
      </c>
      <c r="F63" s="6">
        <v>1.31</v>
      </c>
      <c r="G63" s="6">
        <v>2.83</v>
      </c>
      <c r="H63" s="6">
        <v>1.98</v>
      </c>
      <c r="I63" s="6">
        <v>1.56</v>
      </c>
      <c r="J63" s="6" t="s">
        <v>1</v>
      </c>
      <c r="K63" s="6">
        <v>0.86</v>
      </c>
      <c r="L63" s="6">
        <v>0.48</v>
      </c>
      <c r="M63" s="20">
        <v>0.37</v>
      </c>
      <c r="N63" s="21">
        <v>17.510010000000001</v>
      </c>
      <c r="AG63" s="21">
        <v>17.510010000000001</v>
      </c>
    </row>
    <row r="64" spans="1:33" ht="15.75" thickBot="1" x14ac:dyDescent="0.3">
      <c r="A64" s="11">
        <v>2011</v>
      </c>
      <c r="B64" s="9">
        <v>0.7</v>
      </c>
      <c r="C64" s="6">
        <v>1.1599999999999999</v>
      </c>
      <c r="D64" s="6">
        <v>0.26</v>
      </c>
      <c r="E64" s="6">
        <v>1.1399999999999999</v>
      </c>
      <c r="F64" s="6">
        <v>2.74</v>
      </c>
      <c r="G64" s="6">
        <v>1.39</v>
      </c>
      <c r="H64" s="6">
        <v>4.38</v>
      </c>
      <c r="I64" s="6">
        <v>1.82</v>
      </c>
      <c r="J64" s="6">
        <v>1.1299999999999999</v>
      </c>
      <c r="K64" s="6">
        <v>1.76</v>
      </c>
      <c r="L64" s="6">
        <v>0.64</v>
      </c>
      <c r="M64" s="20">
        <v>1.53</v>
      </c>
      <c r="N64" s="21">
        <v>18.650000000000002</v>
      </c>
      <c r="AG64" s="21">
        <v>18.650000000000002</v>
      </c>
    </row>
    <row r="65" spans="1:33" ht="15.75" thickBot="1" x14ac:dyDescent="0.3">
      <c r="A65" s="22">
        <v>2012</v>
      </c>
      <c r="B65" s="23">
        <v>0.55000000000000004</v>
      </c>
      <c r="C65" s="24">
        <v>1.63</v>
      </c>
      <c r="D65" s="24">
        <v>0.08</v>
      </c>
      <c r="E65" s="24">
        <v>1.07</v>
      </c>
      <c r="F65" s="24">
        <v>2.06</v>
      </c>
      <c r="G65" s="24">
        <v>1.1100000000000001</v>
      </c>
      <c r="H65" s="24">
        <v>1.28</v>
      </c>
      <c r="I65" s="24">
        <v>0.42</v>
      </c>
      <c r="J65" s="24">
        <v>2.92</v>
      </c>
      <c r="K65" s="24">
        <v>1.44</v>
      </c>
      <c r="L65" s="24">
        <v>0.15</v>
      </c>
      <c r="M65" s="25">
        <v>0.52</v>
      </c>
      <c r="N65" s="21">
        <v>13.23</v>
      </c>
      <c r="AG65" s="21">
        <v>13.23</v>
      </c>
    </row>
    <row r="66" spans="1:33" ht="15.75" thickBot="1" x14ac:dyDescent="0.3">
      <c r="A66" s="26" t="s">
        <v>39</v>
      </c>
      <c r="B66" s="27" t="s">
        <v>1</v>
      </c>
      <c r="C66" s="28">
        <v>0.02</v>
      </c>
      <c r="D66" s="28">
        <v>0.08</v>
      </c>
      <c r="E66" s="28">
        <v>0.04</v>
      </c>
      <c r="F66" s="28">
        <v>0.24</v>
      </c>
      <c r="G66" s="28" t="s">
        <v>1</v>
      </c>
      <c r="H66" s="28">
        <v>0.38</v>
      </c>
      <c r="I66" s="28">
        <v>0.1</v>
      </c>
      <c r="J66" s="28" t="s">
        <v>1</v>
      </c>
      <c r="K66" s="28">
        <v>0.05</v>
      </c>
      <c r="L66" s="28">
        <v>0.05</v>
      </c>
      <c r="M66" s="29" t="s">
        <v>1</v>
      </c>
      <c r="N66" s="39">
        <f>MIN(N3:N65)</f>
        <v>10.680000000000001</v>
      </c>
    </row>
    <row r="67" spans="1:33" ht="15.75" thickBot="1" x14ac:dyDescent="0.3">
      <c r="A67" s="11" t="s">
        <v>40</v>
      </c>
      <c r="B67" s="9">
        <v>1.65</v>
      </c>
      <c r="C67" s="6">
        <v>2.57</v>
      </c>
      <c r="D67" s="6">
        <v>7.52</v>
      </c>
      <c r="E67" s="6">
        <v>4.7300000000000004</v>
      </c>
      <c r="F67" s="6">
        <v>9.64</v>
      </c>
      <c r="G67" s="6">
        <v>5.54</v>
      </c>
      <c r="H67" s="6">
        <v>5.05</v>
      </c>
      <c r="I67" s="6">
        <v>4.8600000000000003</v>
      </c>
      <c r="J67" s="6">
        <v>5.15</v>
      </c>
      <c r="K67" s="6">
        <v>6.49</v>
      </c>
      <c r="L67" s="6">
        <v>3.48</v>
      </c>
      <c r="M67" s="20">
        <v>3.03</v>
      </c>
      <c r="N67" s="39">
        <f>MAX(N3:N65)</f>
        <v>28.11</v>
      </c>
    </row>
    <row r="68" spans="1:33" ht="30.75" thickBot="1" x14ac:dyDescent="0.3">
      <c r="A68" s="11" t="s">
        <v>47</v>
      </c>
      <c r="B68" s="9">
        <v>0.58936523809523822</v>
      </c>
      <c r="C68" s="9">
        <v>0.73096774193548386</v>
      </c>
      <c r="D68" s="9">
        <v>1.611290322580645</v>
      </c>
      <c r="E68" s="9">
        <v>2.1176666666666661</v>
      </c>
      <c r="F68" s="9">
        <v>2.7279365079365072</v>
      </c>
      <c r="G68" s="9">
        <v>1.7195162903225805</v>
      </c>
      <c r="H68" s="9">
        <v>1.6573015873015875</v>
      </c>
      <c r="I68" s="9">
        <v>1.6506451612903223</v>
      </c>
      <c r="J68" s="9">
        <v>1.4412904838709673</v>
      </c>
      <c r="K68" s="9">
        <v>1.3960317460317462</v>
      </c>
      <c r="L68" s="9">
        <v>1.0852380952380949</v>
      </c>
      <c r="M68" s="9">
        <v>0.76870983870967757</v>
      </c>
      <c r="N68" s="39">
        <f>AVERAGE(N3:N65)</f>
        <v>17.607759310344829</v>
      </c>
    </row>
    <row r="69" spans="1:33" ht="30.75" thickBot="1" x14ac:dyDescent="0.3">
      <c r="A69" s="11" t="s">
        <v>42</v>
      </c>
      <c r="B69" s="9">
        <v>0.58579000000000003</v>
      </c>
      <c r="C69" s="9">
        <v>1.0072222222222222</v>
      </c>
      <c r="D69" s="9">
        <v>1.3533333333333333</v>
      </c>
      <c r="E69" s="9">
        <v>1.9582352941176471</v>
      </c>
      <c r="F69" s="9">
        <v>2.7378947368421045</v>
      </c>
      <c r="G69" s="9">
        <v>1.5694736842105264</v>
      </c>
      <c r="H69" s="9">
        <v>1.7189473684210528</v>
      </c>
      <c r="I69" s="9">
        <v>1.3878947368421051</v>
      </c>
      <c r="J69" s="9">
        <v>1.4194444444444443</v>
      </c>
      <c r="K69" s="9">
        <v>1.0563157894736843</v>
      </c>
      <c r="L69" s="9">
        <v>0.89578947368421047</v>
      </c>
      <c r="M69" s="9">
        <v>0.61055555555555552</v>
      </c>
      <c r="N69" s="39">
        <f>AVERAGE(N3:N21)</f>
        <v>16.233530000000002</v>
      </c>
    </row>
    <row r="70" spans="1:33" ht="30.75" thickBot="1" x14ac:dyDescent="0.3">
      <c r="A70" s="11" t="s">
        <v>46</v>
      </c>
      <c r="B70" s="9">
        <v>0.59090909090909094</v>
      </c>
      <c r="C70" s="9">
        <v>0.61795454545454553</v>
      </c>
      <c r="D70" s="9">
        <v>1.716818181818182</v>
      </c>
      <c r="E70" s="9">
        <v>2.1806976744186044</v>
      </c>
      <c r="F70" s="9">
        <v>2.7236363636363641</v>
      </c>
      <c r="G70" s="9">
        <v>1.7858141860465118</v>
      </c>
      <c r="H70" s="9">
        <v>1.6306818181818181</v>
      </c>
      <c r="I70" s="9">
        <v>1.7667441860465118</v>
      </c>
      <c r="J70" s="9">
        <v>1.4502275000000002</v>
      </c>
      <c r="K70" s="9">
        <v>1.5427272727272732</v>
      </c>
      <c r="L70" s="9">
        <v>1.1670454545454541</v>
      </c>
      <c r="M70" s="9">
        <v>0.83340931818181829</v>
      </c>
      <c r="N70" s="39">
        <f>AVERAGE(N22:N65)</f>
        <v>18.177561707317075</v>
      </c>
    </row>
    <row r="71" spans="1:33" ht="30.75" thickBot="1" x14ac:dyDescent="0.3">
      <c r="A71" s="11" t="s">
        <v>43</v>
      </c>
      <c r="B71" s="9">
        <v>0.65538461538461545</v>
      </c>
      <c r="C71" s="9">
        <v>0.72769230769230775</v>
      </c>
      <c r="D71" s="9">
        <v>1.7192307692307691</v>
      </c>
      <c r="E71" s="9">
        <v>2.1853846153846157</v>
      </c>
      <c r="F71" s="9">
        <v>2.0215384615384613</v>
      </c>
      <c r="G71" s="9">
        <v>1.8058333333333334</v>
      </c>
      <c r="H71" s="9">
        <v>1.6484615384615386</v>
      </c>
      <c r="I71" s="9">
        <v>1.9191666666666667</v>
      </c>
      <c r="J71" s="9">
        <v>1.3676930769230773</v>
      </c>
      <c r="K71" s="9">
        <v>1.700769230769231</v>
      </c>
      <c r="L71" s="9">
        <v>0.69692307692307698</v>
      </c>
      <c r="M71" s="9">
        <v>0.93307692307692292</v>
      </c>
      <c r="N71" s="39">
        <f>AVERAGE(N53:N65)</f>
        <v>17.731819090909088</v>
      </c>
    </row>
    <row r="72" spans="1:33" ht="30.75" thickBot="1" x14ac:dyDescent="0.3">
      <c r="A72" s="11" t="s">
        <v>44</v>
      </c>
      <c r="B72" s="9">
        <v>0.48</v>
      </c>
      <c r="C72" s="9">
        <v>0.67500000000000004</v>
      </c>
      <c r="D72" s="9">
        <v>1.335</v>
      </c>
      <c r="E72" s="9">
        <v>1.8650000000000002</v>
      </c>
      <c r="F72" s="9">
        <v>2.65</v>
      </c>
      <c r="G72" s="9">
        <v>1.57</v>
      </c>
      <c r="H72" s="9">
        <v>1.47</v>
      </c>
      <c r="I72" s="9">
        <v>1.585</v>
      </c>
      <c r="J72" s="9">
        <v>1.1850000000000001</v>
      </c>
      <c r="K72" s="9">
        <v>0.99</v>
      </c>
      <c r="L72" s="9">
        <v>0.89</v>
      </c>
      <c r="M72" s="9">
        <v>0.65</v>
      </c>
      <c r="N72" s="39">
        <f>MEDIAN(N3:N65)</f>
        <v>17.115000000000002</v>
      </c>
    </row>
    <row r="73" spans="1:33" ht="30.75" thickBot="1" x14ac:dyDescent="0.3">
      <c r="A73" s="12" t="s">
        <v>45</v>
      </c>
      <c r="B73" s="38">
        <v>0.61</v>
      </c>
      <c r="C73" s="23">
        <v>0.76</v>
      </c>
      <c r="D73" s="7">
        <v>1.1599999999999999</v>
      </c>
      <c r="E73" s="23">
        <v>1.46</v>
      </c>
      <c r="F73" s="23">
        <v>2.06</v>
      </c>
      <c r="G73" s="23">
        <v>1.3849999999999998</v>
      </c>
      <c r="H73" s="23">
        <v>1.28</v>
      </c>
      <c r="I73" s="23">
        <v>2.0150000000000001</v>
      </c>
      <c r="J73" s="7">
        <v>1.27</v>
      </c>
      <c r="K73" s="23">
        <v>1.44</v>
      </c>
      <c r="L73" s="7">
        <v>0.51</v>
      </c>
      <c r="M73" s="23">
        <v>0.67</v>
      </c>
      <c r="N73" s="39">
        <f>MEDIAN(N53:N65)</f>
        <v>17.510010000000001</v>
      </c>
    </row>
    <row r="74" spans="1:33" x14ac:dyDescent="0.25">
      <c r="C74" s="35"/>
      <c r="E74" s="35"/>
      <c r="F74" s="35"/>
      <c r="G74" s="35"/>
      <c r="H74" s="35"/>
      <c r="I74" s="35"/>
      <c r="K74" s="35"/>
      <c r="M74" s="35"/>
    </row>
  </sheetData>
  <mergeCells count="2">
    <mergeCell ref="A1:A2"/>
    <mergeCell ref="B2:N2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4"/>
  <sheetViews>
    <sheetView zoomScaleNormal="100" workbookViewId="0">
      <selection activeCell="U24" sqref="U24"/>
    </sheetView>
  </sheetViews>
  <sheetFormatPr defaultRowHeight="15" x14ac:dyDescent="0.25"/>
  <cols>
    <col min="1" max="1" width="14.5703125" customWidth="1"/>
    <col min="2" max="2" width="9.140625" customWidth="1"/>
  </cols>
  <sheetData>
    <row r="1" spans="1:33" ht="15.75" thickBot="1" x14ac:dyDescent="0.3">
      <c r="A1" s="90" t="s">
        <v>4</v>
      </c>
      <c r="B1" s="16" t="s">
        <v>22</v>
      </c>
      <c r="C1" s="17" t="s">
        <v>23</v>
      </c>
      <c r="D1" s="16" t="s">
        <v>24</v>
      </c>
      <c r="E1" s="17" t="s">
        <v>25</v>
      </c>
      <c r="F1" s="16" t="s">
        <v>26</v>
      </c>
      <c r="G1" s="17" t="s">
        <v>27</v>
      </c>
      <c r="H1" s="16" t="s">
        <v>28</v>
      </c>
      <c r="I1" s="17" t="s">
        <v>29</v>
      </c>
      <c r="J1" s="16" t="s">
        <v>30</v>
      </c>
      <c r="K1" s="17" t="s">
        <v>31</v>
      </c>
      <c r="L1" s="16" t="s">
        <v>32</v>
      </c>
      <c r="M1" s="17" t="s">
        <v>33</v>
      </c>
      <c r="N1" s="18" t="s">
        <v>38</v>
      </c>
    </row>
    <row r="2" spans="1:33" ht="15.75" thickBot="1" x14ac:dyDescent="0.3">
      <c r="A2" s="91"/>
      <c r="B2" s="87" t="s">
        <v>41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9"/>
    </row>
    <row r="3" spans="1:33" ht="15.75" thickBot="1" x14ac:dyDescent="0.3">
      <c r="A3" s="13">
        <v>1950</v>
      </c>
      <c r="B3" s="14">
        <v>0.3</v>
      </c>
      <c r="C3" s="15">
        <v>0.55000000000000004</v>
      </c>
      <c r="D3" s="15">
        <v>0.18</v>
      </c>
      <c r="E3" s="15">
        <v>1.45</v>
      </c>
      <c r="F3" s="15">
        <v>1.42</v>
      </c>
      <c r="G3" s="15">
        <v>0.75</v>
      </c>
      <c r="H3" s="15">
        <v>2.8</v>
      </c>
      <c r="I3" s="15">
        <v>1.1100000000000001</v>
      </c>
      <c r="J3" s="15">
        <v>1.02</v>
      </c>
      <c r="K3" s="15">
        <v>0.19</v>
      </c>
      <c r="L3" s="15">
        <v>0.43</v>
      </c>
      <c r="M3" s="19">
        <v>0.09</v>
      </c>
      <c r="N3" s="21">
        <v>10.29</v>
      </c>
      <c r="AG3" s="21">
        <v>10.29</v>
      </c>
    </row>
    <row r="4" spans="1:33" ht="15" customHeight="1" thickBot="1" x14ac:dyDescent="0.3">
      <c r="A4" s="11">
        <v>1951</v>
      </c>
      <c r="B4" s="9">
        <v>0.21</v>
      </c>
      <c r="C4" s="6">
        <v>0.2</v>
      </c>
      <c r="D4" s="6">
        <v>0.61</v>
      </c>
      <c r="E4" s="6">
        <v>0.64</v>
      </c>
      <c r="F4" s="6">
        <v>1.62</v>
      </c>
      <c r="G4" s="6">
        <v>0.91</v>
      </c>
      <c r="H4" s="6">
        <v>0.65</v>
      </c>
      <c r="I4" s="6">
        <v>1.58</v>
      </c>
      <c r="J4" s="6">
        <v>0.22</v>
      </c>
      <c r="K4" s="6" t="s">
        <v>48</v>
      </c>
      <c r="L4" s="6" t="s">
        <v>48</v>
      </c>
      <c r="M4" s="20" t="s">
        <v>48</v>
      </c>
      <c r="N4" s="21" t="s">
        <v>48</v>
      </c>
      <c r="AG4" s="21"/>
    </row>
    <row r="5" spans="1:33" ht="15.75" thickBot="1" x14ac:dyDescent="0.3">
      <c r="A5" s="11">
        <v>1952</v>
      </c>
      <c r="B5" s="9" t="s">
        <v>48</v>
      </c>
      <c r="C5" s="6" t="s">
        <v>48</v>
      </c>
      <c r="D5" s="6" t="s">
        <v>48</v>
      </c>
      <c r="E5" s="6" t="s">
        <v>48</v>
      </c>
      <c r="F5" s="6" t="s">
        <v>48</v>
      </c>
      <c r="G5" s="6" t="s">
        <v>48</v>
      </c>
      <c r="H5" s="6" t="s">
        <v>48</v>
      </c>
      <c r="I5" s="6" t="s">
        <v>48</v>
      </c>
      <c r="J5" s="6" t="s">
        <v>48</v>
      </c>
      <c r="K5" s="6" t="s">
        <v>48</v>
      </c>
      <c r="L5" s="6" t="s">
        <v>48</v>
      </c>
      <c r="M5" s="20" t="s">
        <v>48</v>
      </c>
      <c r="N5" s="21" t="s">
        <v>48</v>
      </c>
      <c r="AG5" s="21"/>
    </row>
    <row r="6" spans="1:33" ht="15.75" thickBot="1" x14ac:dyDescent="0.3">
      <c r="A6" s="11">
        <v>1953</v>
      </c>
      <c r="B6" s="9" t="s">
        <v>48</v>
      </c>
      <c r="C6" s="6" t="s">
        <v>48</v>
      </c>
      <c r="D6" s="6" t="s">
        <v>48</v>
      </c>
      <c r="E6" s="6" t="s">
        <v>48</v>
      </c>
      <c r="F6" s="6" t="s">
        <v>48</v>
      </c>
      <c r="G6" s="6" t="s">
        <v>48</v>
      </c>
      <c r="H6" s="6" t="s">
        <v>48</v>
      </c>
      <c r="I6" s="6" t="s">
        <v>48</v>
      </c>
      <c r="J6" s="6" t="s">
        <v>48</v>
      </c>
      <c r="K6" s="6" t="s">
        <v>48</v>
      </c>
      <c r="L6" s="6" t="s">
        <v>48</v>
      </c>
      <c r="M6" s="20" t="s">
        <v>48</v>
      </c>
      <c r="N6" s="21" t="s">
        <v>48</v>
      </c>
      <c r="AG6" s="21"/>
    </row>
    <row r="7" spans="1:33" ht="15.75" thickBot="1" x14ac:dyDescent="0.3">
      <c r="A7" s="11">
        <v>1954</v>
      </c>
      <c r="B7" s="9" t="s">
        <v>48</v>
      </c>
      <c r="C7" s="6" t="s">
        <v>48</v>
      </c>
      <c r="D7" s="6" t="s">
        <v>48</v>
      </c>
      <c r="E7" s="6" t="s">
        <v>48</v>
      </c>
      <c r="F7" s="6" t="s">
        <v>48</v>
      </c>
      <c r="G7" s="6" t="s">
        <v>48</v>
      </c>
      <c r="H7" s="6" t="s">
        <v>48</v>
      </c>
      <c r="I7" s="6" t="s">
        <v>48</v>
      </c>
      <c r="J7" s="6" t="s">
        <v>48</v>
      </c>
      <c r="K7" s="6" t="s">
        <v>48</v>
      </c>
      <c r="L7" s="6" t="s">
        <v>48</v>
      </c>
      <c r="M7" s="20" t="s">
        <v>48</v>
      </c>
      <c r="N7" s="21" t="s">
        <v>48</v>
      </c>
      <c r="AG7" s="21"/>
    </row>
    <row r="8" spans="1:33" ht="15.75" thickBot="1" x14ac:dyDescent="0.3">
      <c r="A8" s="11">
        <v>1955</v>
      </c>
      <c r="B8" s="9" t="s">
        <v>48</v>
      </c>
      <c r="C8" s="6" t="s">
        <v>48</v>
      </c>
      <c r="D8" s="6" t="s">
        <v>48</v>
      </c>
      <c r="E8" s="6" t="s">
        <v>48</v>
      </c>
      <c r="F8" s="6" t="s">
        <v>48</v>
      </c>
      <c r="G8" s="6" t="s">
        <v>48</v>
      </c>
      <c r="H8" s="6" t="s">
        <v>48</v>
      </c>
      <c r="I8" s="6" t="s">
        <v>48</v>
      </c>
      <c r="J8" s="6" t="s">
        <v>48</v>
      </c>
      <c r="K8" s="6" t="s">
        <v>48</v>
      </c>
      <c r="L8" s="6" t="s">
        <v>48</v>
      </c>
      <c r="M8" s="20" t="s">
        <v>48</v>
      </c>
      <c r="N8" s="21" t="s">
        <v>48</v>
      </c>
      <c r="AG8" s="21"/>
    </row>
    <row r="9" spans="1:33" ht="15.75" thickBot="1" x14ac:dyDescent="0.3">
      <c r="A9" s="11">
        <v>1956</v>
      </c>
      <c r="B9" s="9" t="s">
        <v>48</v>
      </c>
      <c r="C9" s="6" t="s">
        <v>48</v>
      </c>
      <c r="D9" s="6" t="s">
        <v>48</v>
      </c>
      <c r="E9" s="6" t="s">
        <v>48</v>
      </c>
      <c r="F9" s="6" t="s">
        <v>48</v>
      </c>
      <c r="G9" s="6" t="s">
        <v>48</v>
      </c>
      <c r="H9" s="6" t="s">
        <v>48</v>
      </c>
      <c r="I9" s="6" t="s">
        <v>48</v>
      </c>
      <c r="J9" s="6" t="s">
        <v>48</v>
      </c>
      <c r="K9" s="6" t="s">
        <v>48</v>
      </c>
      <c r="L9" s="6" t="s">
        <v>48</v>
      </c>
      <c r="M9" s="20" t="s">
        <v>48</v>
      </c>
      <c r="N9" s="21" t="s">
        <v>48</v>
      </c>
      <c r="AG9" s="21"/>
    </row>
    <row r="10" spans="1:33" ht="15.75" thickBot="1" x14ac:dyDescent="0.3">
      <c r="A10" s="11">
        <v>1957</v>
      </c>
      <c r="B10" s="9" t="s">
        <v>48</v>
      </c>
      <c r="C10" s="6" t="s">
        <v>48</v>
      </c>
      <c r="D10" s="6" t="s">
        <v>48</v>
      </c>
      <c r="E10" s="6" t="s">
        <v>48</v>
      </c>
      <c r="F10" s="6" t="s">
        <v>48</v>
      </c>
      <c r="G10" s="6" t="s">
        <v>48</v>
      </c>
      <c r="H10" s="6" t="s">
        <v>48</v>
      </c>
      <c r="I10" s="6" t="s">
        <v>48</v>
      </c>
      <c r="J10" s="6" t="s">
        <v>48</v>
      </c>
      <c r="K10" s="6" t="s">
        <v>48</v>
      </c>
      <c r="L10" s="6" t="s">
        <v>48</v>
      </c>
      <c r="M10" s="20" t="s">
        <v>48</v>
      </c>
      <c r="N10" s="21" t="s">
        <v>48</v>
      </c>
      <c r="AG10" s="21"/>
    </row>
    <row r="11" spans="1:33" ht="15.75" thickBot="1" x14ac:dyDescent="0.3">
      <c r="A11" s="11">
        <v>1958</v>
      </c>
      <c r="B11" s="9" t="s">
        <v>48</v>
      </c>
      <c r="C11" s="6" t="s">
        <v>48</v>
      </c>
      <c r="D11" s="6" t="s">
        <v>48</v>
      </c>
      <c r="E11" s="6" t="s">
        <v>48</v>
      </c>
      <c r="F11" s="6" t="s">
        <v>48</v>
      </c>
      <c r="G11" s="6" t="s">
        <v>48</v>
      </c>
      <c r="H11" s="6" t="s">
        <v>48</v>
      </c>
      <c r="I11" s="6" t="s">
        <v>48</v>
      </c>
      <c r="J11" s="6" t="s">
        <v>48</v>
      </c>
      <c r="K11" s="6" t="s">
        <v>48</v>
      </c>
      <c r="L11" s="6" t="s">
        <v>48</v>
      </c>
      <c r="M11" s="20" t="s">
        <v>48</v>
      </c>
      <c r="N11" s="21" t="s">
        <v>48</v>
      </c>
      <c r="AG11" s="21"/>
    </row>
    <row r="12" spans="1:33" ht="15.75" thickBot="1" x14ac:dyDescent="0.3">
      <c r="A12" s="11">
        <v>1959</v>
      </c>
      <c r="B12" s="9" t="s">
        <v>48</v>
      </c>
      <c r="C12" s="6" t="s">
        <v>48</v>
      </c>
      <c r="D12" s="6" t="s">
        <v>48</v>
      </c>
      <c r="E12" s="6" t="s">
        <v>48</v>
      </c>
      <c r="F12" s="6" t="s">
        <v>48</v>
      </c>
      <c r="G12" s="6" t="s">
        <v>48</v>
      </c>
      <c r="H12" s="6" t="s">
        <v>48</v>
      </c>
      <c r="I12" s="6" t="s">
        <v>48</v>
      </c>
      <c r="J12" s="6" t="s">
        <v>48</v>
      </c>
      <c r="K12" s="6" t="s">
        <v>48</v>
      </c>
      <c r="L12" s="6" t="s">
        <v>48</v>
      </c>
      <c r="M12" s="20" t="s">
        <v>48</v>
      </c>
      <c r="N12" s="21" t="s">
        <v>48</v>
      </c>
      <c r="AG12" s="21"/>
    </row>
    <row r="13" spans="1:33" ht="15.75" thickBot="1" x14ac:dyDescent="0.3">
      <c r="A13" s="11">
        <v>1960</v>
      </c>
      <c r="B13" s="9" t="s">
        <v>48</v>
      </c>
      <c r="C13" s="6" t="s">
        <v>48</v>
      </c>
      <c r="D13" s="6" t="s">
        <v>48</v>
      </c>
      <c r="E13" s="6" t="s">
        <v>48</v>
      </c>
      <c r="F13" s="6" t="s">
        <v>48</v>
      </c>
      <c r="G13" s="6" t="s">
        <v>48</v>
      </c>
      <c r="H13" s="6" t="s">
        <v>48</v>
      </c>
      <c r="I13" s="6" t="s">
        <v>48</v>
      </c>
      <c r="J13" s="6" t="s">
        <v>48</v>
      </c>
      <c r="K13" s="6">
        <v>0.79</v>
      </c>
      <c r="L13" s="6">
        <v>0.15</v>
      </c>
      <c r="M13" s="20">
        <v>0.6</v>
      </c>
      <c r="N13" s="21" t="s">
        <v>48</v>
      </c>
      <c r="AG13" s="21"/>
    </row>
    <row r="14" spans="1:33" ht="15.75" thickBot="1" x14ac:dyDescent="0.3">
      <c r="A14" s="11">
        <v>1961</v>
      </c>
      <c r="B14" s="9" t="s">
        <v>1</v>
      </c>
      <c r="C14" s="6">
        <v>0.63</v>
      </c>
      <c r="D14" s="6">
        <v>0.59</v>
      </c>
      <c r="E14" s="6">
        <v>0.86</v>
      </c>
      <c r="F14" s="6">
        <v>0.49</v>
      </c>
      <c r="G14" s="6">
        <v>0.88</v>
      </c>
      <c r="H14" s="6">
        <v>4.1900000000000004</v>
      </c>
      <c r="I14" s="6">
        <v>4.7699999999999996</v>
      </c>
      <c r="J14" s="6">
        <v>1.64</v>
      </c>
      <c r="K14" s="6">
        <v>0.53</v>
      </c>
      <c r="L14" s="6">
        <v>0.42</v>
      </c>
      <c r="M14" s="20">
        <v>0.19</v>
      </c>
      <c r="N14" s="21">
        <v>15.190009999999999</v>
      </c>
      <c r="AG14" s="21">
        <v>15.190009999999999</v>
      </c>
    </row>
    <row r="15" spans="1:33" ht="15.75" thickBot="1" x14ac:dyDescent="0.3">
      <c r="A15" s="11">
        <v>1962</v>
      </c>
      <c r="B15" s="9">
        <v>0.38</v>
      </c>
      <c r="C15" s="6">
        <v>0.03</v>
      </c>
      <c r="D15" s="6">
        <v>0.17</v>
      </c>
      <c r="E15" s="6">
        <v>0.55000000000000004</v>
      </c>
      <c r="F15" s="6">
        <v>0.39</v>
      </c>
      <c r="G15" s="6">
        <v>0.92</v>
      </c>
      <c r="H15" s="6">
        <v>1.2</v>
      </c>
      <c r="I15" s="6">
        <v>0.36</v>
      </c>
      <c r="J15" s="6">
        <v>0.43</v>
      </c>
      <c r="K15" s="6">
        <v>0.72</v>
      </c>
      <c r="L15" s="6">
        <v>0.53</v>
      </c>
      <c r="M15" s="20">
        <v>0.35</v>
      </c>
      <c r="N15" s="21">
        <v>6.0299999999999994</v>
      </c>
      <c r="AG15" s="21">
        <v>6.0299999999999994</v>
      </c>
    </row>
    <row r="16" spans="1:33" ht="15.75" thickBot="1" x14ac:dyDescent="0.3">
      <c r="A16" s="11">
        <v>1963</v>
      </c>
      <c r="B16" s="9">
        <v>0.22</v>
      </c>
      <c r="C16" s="6">
        <v>0.38</v>
      </c>
      <c r="D16" s="6">
        <v>0.41</v>
      </c>
      <c r="E16" s="6">
        <v>0</v>
      </c>
      <c r="F16" s="6">
        <v>0.14000000000000001</v>
      </c>
      <c r="G16" s="6">
        <v>1.46</v>
      </c>
      <c r="H16" s="6">
        <v>0.72</v>
      </c>
      <c r="I16" s="6">
        <v>3.32</v>
      </c>
      <c r="J16" s="6">
        <v>2.16</v>
      </c>
      <c r="K16" s="6">
        <v>0.3</v>
      </c>
      <c r="L16" s="6">
        <v>0.49</v>
      </c>
      <c r="M16" s="20">
        <v>0.35</v>
      </c>
      <c r="N16" s="21">
        <v>9.9500000000000011</v>
      </c>
      <c r="AG16" s="21">
        <v>9.9500000000000011</v>
      </c>
    </row>
    <row r="17" spans="1:33" ht="15.75" thickBot="1" x14ac:dyDescent="0.3">
      <c r="A17" s="11">
        <v>1964</v>
      </c>
      <c r="B17" s="9">
        <v>0.08</v>
      </c>
      <c r="C17" s="6">
        <v>0.39</v>
      </c>
      <c r="D17" s="6">
        <v>0.61</v>
      </c>
      <c r="E17" s="6">
        <v>0.24</v>
      </c>
      <c r="F17" s="6">
        <v>1.47</v>
      </c>
      <c r="G17" s="6">
        <v>1.02</v>
      </c>
      <c r="H17" s="6">
        <v>2.66</v>
      </c>
      <c r="I17" s="6">
        <v>2.75</v>
      </c>
      <c r="J17" s="6">
        <v>1.37</v>
      </c>
      <c r="K17" s="6">
        <v>0.18</v>
      </c>
      <c r="L17" s="6">
        <v>0.96</v>
      </c>
      <c r="M17" s="20">
        <v>0.21</v>
      </c>
      <c r="N17" s="21">
        <v>11.940000000000001</v>
      </c>
      <c r="AG17" s="21">
        <v>11.940000000000001</v>
      </c>
    </row>
    <row r="18" spans="1:33" ht="15.75" thickBot="1" x14ac:dyDescent="0.3">
      <c r="A18" s="11">
        <v>1965</v>
      </c>
      <c r="B18" s="9">
        <v>0.27</v>
      </c>
      <c r="C18" s="6">
        <v>0.64</v>
      </c>
      <c r="D18" s="6">
        <v>0.67</v>
      </c>
      <c r="E18" s="6">
        <v>1.08</v>
      </c>
      <c r="F18" s="6">
        <v>0.77</v>
      </c>
      <c r="G18" s="6">
        <v>1.98</v>
      </c>
      <c r="H18" s="6">
        <v>3.96</v>
      </c>
      <c r="I18" s="6">
        <v>3.17</v>
      </c>
      <c r="J18" s="6">
        <v>1.5</v>
      </c>
      <c r="K18" s="6">
        <v>0.38</v>
      </c>
      <c r="L18" s="6">
        <v>0.01</v>
      </c>
      <c r="M18" s="20">
        <v>0.33</v>
      </c>
      <c r="N18" s="21">
        <v>14.760000000000002</v>
      </c>
      <c r="AG18" s="21">
        <v>14.760000000000002</v>
      </c>
    </row>
    <row r="19" spans="1:33" ht="15.75" thickBot="1" x14ac:dyDescent="0.3">
      <c r="A19" s="11">
        <v>1966</v>
      </c>
      <c r="B19" s="9">
        <v>0.05</v>
      </c>
      <c r="C19" s="6">
        <v>0.38</v>
      </c>
      <c r="D19" s="6">
        <v>0.1</v>
      </c>
      <c r="E19" s="6">
        <v>1.1399999999999999</v>
      </c>
      <c r="F19" s="6">
        <v>1.18</v>
      </c>
      <c r="G19" s="6">
        <v>1.28</v>
      </c>
      <c r="H19" s="6">
        <v>3.28</v>
      </c>
      <c r="I19" s="6">
        <v>3.09</v>
      </c>
      <c r="J19" s="6">
        <v>1.0900000000000001</v>
      </c>
      <c r="K19" s="6">
        <v>0.39</v>
      </c>
      <c r="L19" s="6">
        <v>0.26</v>
      </c>
      <c r="M19" s="20">
        <v>0.17</v>
      </c>
      <c r="N19" s="21">
        <v>12.41</v>
      </c>
      <c r="AG19" s="21">
        <v>12.41</v>
      </c>
    </row>
    <row r="20" spans="1:33" ht="15.75" thickBot="1" x14ac:dyDescent="0.3">
      <c r="A20" s="11">
        <v>1967</v>
      </c>
      <c r="B20" s="9">
        <v>0.05</v>
      </c>
      <c r="C20" s="6">
        <v>0.2</v>
      </c>
      <c r="D20" s="6">
        <v>0.39</v>
      </c>
      <c r="E20" s="6">
        <v>0.8</v>
      </c>
      <c r="F20" s="6">
        <v>1.65</v>
      </c>
      <c r="G20" s="6">
        <v>1.8</v>
      </c>
      <c r="H20" s="6">
        <v>2.71</v>
      </c>
      <c r="I20" s="6">
        <v>2.14</v>
      </c>
      <c r="J20" s="6">
        <v>0.76</v>
      </c>
      <c r="K20" s="6">
        <v>1.53</v>
      </c>
      <c r="L20" s="6">
        <v>0.14000000000000001</v>
      </c>
      <c r="M20" s="20">
        <v>0.87</v>
      </c>
      <c r="N20" s="21">
        <v>13.04</v>
      </c>
      <c r="AG20" s="21">
        <v>13.04</v>
      </c>
    </row>
    <row r="21" spans="1:33" ht="15.75" thickBot="1" x14ac:dyDescent="0.3">
      <c r="A21" s="11">
        <v>1968</v>
      </c>
      <c r="B21" s="9">
        <v>0.06</v>
      </c>
      <c r="C21" s="6">
        <v>0.22</v>
      </c>
      <c r="D21" s="6">
        <v>0.43</v>
      </c>
      <c r="E21" s="6">
        <v>0.65</v>
      </c>
      <c r="F21" s="6">
        <v>0.67</v>
      </c>
      <c r="G21" s="6">
        <v>0.17</v>
      </c>
      <c r="H21" s="6">
        <v>4.5599999999999996</v>
      </c>
      <c r="I21" s="6">
        <v>2.2999999999999998</v>
      </c>
      <c r="J21" s="6">
        <v>1.38</v>
      </c>
      <c r="K21" s="6">
        <v>0.72</v>
      </c>
      <c r="L21" s="6">
        <v>0.42</v>
      </c>
      <c r="M21" s="20">
        <v>0.62</v>
      </c>
      <c r="N21" s="21">
        <v>12.199999999999998</v>
      </c>
      <c r="AG21" s="21">
        <v>12.199999999999998</v>
      </c>
    </row>
    <row r="22" spans="1:33" ht="15.75" thickBot="1" x14ac:dyDescent="0.3">
      <c r="A22" s="11">
        <v>1969</v>
      </c>
      <c r="B22" s="9">
        <v>0.04</v>
      </c>
      <c r="C22" s="6">
        <v>7.0000000000000007E-2</v>
      </c>
      <c r="D22" s="6">
        <v>0.42</v>
      </c>
      <c r="E22" s="6">
        <v>0.39</v>
      </c>
      <c r="F22" s="6">
        <v>2.68</v>
      </c>
      <c r="G22" s="6">
        <v>2.96</v>
      </c>
      <c r="H22" s="6">
        <v>2.86</v>
      </c>
      <c r="I22" s="6">
        <v>3.71</v>
      </c>
      <c r="J22" s="6">
        <v>0.79</v>
      </c>
      <c r="K22" s="6">
        <v>2.4900000000000002</v>
      </c>
      <c r="L22" s="6">
        <v>0.06</v>
      </c>
      <c r="M22" s="20">
        <v>0.69</v>
      </c>
      <c r="N22" s="21">
        <v>17.159999999999997</v>
      </c>
      <c r="AG22" s="21">
        <v>17.159999999999997</v>
      </c>
    </row>
    <row r="23" spans="1:33" ht="15.75" thickBot="1" x14ac:dyDescent="0.3">
      <c r="A23" s="11">
        <v>1970</v>
      </c>
      <c r="B23" s="9">
        <v>0.02</v>
      </c>
      <c r="C23" s="6">
        <v>0.27</v>
      </c>
      <c r="D23" s="6">
        <v>1.17</v>
      </c>
      <c r="E23" s="6">
        <v>0.56000000000000005</v>
      </c>
      <c r="F23" s="6">
        <v>0.42</v>
      </c>
      <c r="G23" s="6">
        <v>2.48</v>
      </c>
      <c r="H23" s="6">
        <v>1.19</v>
      </c>
      <c r="I23" s="6">
        <v>3.8</v>
      </c>
      <c r="J23" s="6">
        <v>1.1000000000000001</v>
      </c>
      <c r="K23" s="6">
        <v>0.52</v>
      </c>
      <c r="L23" s="6">
        <v>0.32</v>
      </c>
      <c r="M23" s="20">
        <v>0.05</v>
      </c>
      <c r="N23" s="21">
        <v>11.9</v>
      </c>
      <c r="AG23" s="21">
        <v>11.9</v>
      </c>
    </row>
    <row r="24" spans="1:33" ht="15.75" thickBot="1" x14ac:dyDescent="0.3">
      <c r="A24" s="11">
        <v>1971</v>
      </c>
      <c r="B24" s="9">
        <v>0.14000000000000001</v>
      </c>
      <c r="C24" s="6">
        <v>0.64</v>
      </c>
      <c r="D24" s="6">
        <v>0.15</v>
      </c>
      <c r="E24" s="6">
        <v>1.27</v>
      </c>
      <c r="F24" s="6">
        <v>1.41</v>
      </c>
      <c r="G24" s="6">
        <v>0.39</v>
      </c>
      <c r="H24" s="6">
        <v>1.75</v>
      </c>
      <c r="I24" s="6">
        <v>1.92</v>
      </c>
      <c r="J24" s="6">
        <v>0.82</v>
      </c>
      <c r="K24" s="6">
        <v>1.1100000000000001</v>
      </c>
      <c r="L24" s="6">
        <v>0.17</v>
      </c>
      <c r="M24" s="20">
        <v>0.21</v>
      </c>
      <c r="N24" s="21">
        <v>9.98</v>
      </c>
      <c r="AG24" s="21">
        <v>9.98</v>
      </c>
    </row>
    <row r="25" spans="1:33" ht="15.75" thickBot="1" x14ac:dyDescent="0.3">
      <c r="A25" s="11">
        <v>1972</v>
      </c>
      <c r="B25" s="9">
        <v>0.22</v>
      </c>
      <c r="C25" s="6">
        <v>0.19</v>
      </c>
      <c r="D25" s="6">
        <v>0.5</v>
      </c>
      <c r="E25" s="6">
        <v>0.36</v>
      </c>
      <c r="F25" s="6">
        <v>0.94</v>
      </c>
      <c r="G25" s="6">
        <v>2.67</v>
      </c>
      <c r="H25" s="6">
        <v>1.45</v>
      </c>
      <c r="I25" s="6">
        <v>1.49</v>
      </c>
      <c r="J25" s="6">
        <v>1.57</v>
      </c>
      <c r="K25" s="6">
        <v>0.71</v>
      </c>
      <c r="L25" s="6">
        <v>1.42</v>
      </c>
      <c r="M25" s="20">
        <v>0.67</v>
      </c>
      <c r="N25" s="21">
        <v>12.190000000000001</v>
      </c>
      <c r="AG25" s="21">
        <v>12.190000000000001</v>
      </c>
    </row>
    <row r="26" spans="1:33" ht="15.75" thickBot="1" x14ac:dyDescent="0.3">
      <c r="A26" s="11">
        <v>1973</v>
      </c>
      <c r="B26" s="9">
        <v>0.26</v>
      </c>
      <c r="C26" s="6">
        <v>0.03</v>
      </c>
      <c r="D26" s="6">
        <v>0.85</v>
      </c>
      <c r="E26" s="6">
        <v>2.2400000000000002</v>
      </c>
      <c r="F26" s="6">
        <v>2.91</v>
      </c>
      <c r="G26" s="6">
        <v>0.92</v>
      </c>
      <c r="H26" s="6">
        <v>2.73</v>
      </c>
      <c r="I26" s="6">
        <v>0.44</v>
      </c>
      <c r="J26" s="6">
        <v>0.98</v>
      </c>
      <c r="K26" s="6">
        <v>0.49</v>
      </c>
      <c r="L26" s="6">
        <v>0.06</v>
      </c>
      <c r="M26" s="20">
        <v>0.7</v>
      </c>
      <c r="N26" s="21">
        <v>12.610000000000001</v>
      </c>
      <c r="AG26" s="21">
        <v>12.610000000000001</v>
      </c>
    </row>
    <row r="27" spans="1:33" ht="15.75" thickBot="1" x14ac:dyDescent="0.3">
      <c r="A27" s="11">
        <v>1974</v>
      </c>
      <c r="B27" s="9">
        <v>0.74</v>
      </c>
      <c r="C27" s="6">
        <v>0.44</v>
      </c>
      <c r="D27" s="6">
        <v>0.63</v>
      </c>
      <c r="E27" s="6">
        <v>0.63</v>
      </c>
      <c r="F27" s="6">
        <v>0.14000000000000001</v>
      </c>
      <c r="G27" s="6">
        <v>0.62</v>
      </c>
      <c r="H27" s="6">
        <v>3.45</v>
      </c>
      <c r="I27" s="6">
        <v>0.84</v>
      </c>
      <c r="J27" s="6">
        <v>0.88</v>
      </c>
      <c r="K27" s="6">
        <v>1.0900000000000001</v>
      </c>
      <c r="L27" s="6">
        <v>0.14000000000000001</v>
      </c>
      <c r="M27" s="20">
        <v>0.69</v>
      </c>
      <c r="N27" s="21">
        <v>10.290000000000001</v>
      </c>
      <c r="AG27" s="21">
        <v>10.290000000000001</v>
      </c>
    </row>
    <row r="28" spans="1:33" ht="15.75" thickBot="1" x14ac:dyDescent="0.3">
      <c r="A28" s="11">
        <v>1975</v>
      </c>
      <c r="B28" s="9">
        <v>0.24</v>
      </c>
      <c r="C28" s="6">
        <v>0.48</v>
      </c>
      <c r="D28" s="6">
        <v>0.82</v>
      </c>
      <c r="E28" s="6">
        <v>0.32</v>
      </c>
      <c r="F28" s="6">
        <v>0.49</v>
      </c>
      <c r="G28" s="6">
        <v>1.61</v>
      </c>
      <c r="H28" s="6">
        <v>4.6500000000000004</v>
      </c>
      <c r="I28" s="6">
        <v>1.84</v>
      </c>
      <c r="J28" s="6">
        <v>0.75</v>
      </c>
      <c r="K28" s="6">
        <v>0.72</v>
      </c>
      <c r="L28" s="6">
        <v>0.55000000000000004</v>
      </c>
      <c r="M28" s="20">
        <v>0.2</v>
      </c>
      <c r="N28" s="21">
        <v>12.67</v>
      </c>
      <c r="AG28" s="21">
        <v>12.67</v>
      </c>
    </row>
    <row r="29" spans="1:33" ht="15.75" thickBot="1" x14ac:dyDescent="0.3">
      <c r="A29" s="11">
        <v>1976</v>
      </c>
      <c r="B29" s="9">
        <v>0.09</v>
      </c>
      <c r="C29" s="6">
        <v>7.0000000000000007E-2</v>
      </c>
      <c r="D29" s="6">
        <v>0.23</v>
      </c>
      <c r="E29" s="6">
        <v>1.1499999999999999</v>
      </c>
      <c r="F29" s="6">
        <v>1.07</v>
      </c>
      <c r="G29" s="6">
        <v>0.7</v>
      </c>
      <c r="H29" s="6">
        <v>2.2400000000000002</v>
      </c>
      <c r="I29" s="6">
        <v>2.46</v>
      </c>
      <c r="J29" s="6">
        <v>3.38</v>
      </c>
      <c r="K29" s="6">
        <v>1.74</v>
      </c>
      <c r="L29" s="6">
        <v>0.03</v>
      </c>
      <c r="M29" s="20">
        <v>0.28999999999999998</v>
      </c>
      <c r="N29" s="21">
        <v>13.45</v>
      </c>
      <c r="AG29" s="21">
        <v>13.45</v>
      </c>
    </row>
    <row r="30" spans="1:33" ht="15.75" thickBot="1" x14ac:dyDescent="0.3">
      <c r="A30" s="11">
        <v>1977</v>
      </c>
      <c r="B30" s="9">
        <v>0.05</v>
      </c>
      <c r="C30" s="6">
        <v>0.28999999999999998</v>
      </c>
      <c r="D30" s="6">
        <v>0.43</v>
      </c>
      <c r="E30" s="6">
        <v>0.92</v>
      </c>
      <c r="F30" s="6">
        <v>0.28000000000000003</v>
      </c>
      <c r="G30" s="6">
        <v>0.46</v>
      </c>
      <c r="H30" s="6">
        <v>3.49</v>
      </c>
      <c r="I30" s="6">
        <v>1.92</v>
      </c>
      <c r="J30" s="6">
        <v>0.95</v>
      </c>
      <c r="K30" s="6">
        <v>0.17</v>
      </c>
      <c r="L30" s="6">
        <v>0.68</v>
      </c>
      <c r="M30" s="20">
        <v>0.11</v>
      </c>
      <c r="N30" s="21">
        <v>9.7499999999999982</v>
      </c>
      <c r="AG30" s="21">
        <v>9.7499999999999982</v>
      </c>
    </row>
    <row r="31" spans="1:33" ht="15.75" thickBot="1" x14ac:dyDescent="0.3">
      <c r="A31" s="11">
        <v>1978</v>
      </c>
      <c r="B31" s="9">
        <v>7.0000000000000007E-2</v>
      </c>
      <c r="C31" s="6">
        <v>0.09</v>
      </c>
      <c r="D31" s="6">
        <v>0.46</v>
      </c>
      <c r="E31" s="6">
        <v>0.5</v>
      </c>
      <c r="F31" s="6">
        <v>0.62</v>
      </c>
      <c r="G31" s="6">
        <v>0.83</v>
      </c>
      <c r="H31" s="6">
        <v>0.91</v>
      </c>
      <c r="I31" s="6">
        <v>0.72</v>
      </c>
      <c r="J31" s="6">
        <v>0.81</v>
      </c>
      <c r="K31" s="6">
        <v>0.49</v>
      </c>
      <c r="L31" s="6">
        <v>0.4</v>
      </c>
      <c r="M31" s="20">
        <v>0.66</v>
      </c>
      <c r="N31" s="21">
        <v>6.5600000000000005</v>
      </c>
      <c r="AG31" s="21">
        <v>6.5600000000000005</v>
      </c>
    </row>
    <row r="32" spans="1:33" ht="15.75" thickBot="1" x14ac:dyDescent="0.3">
      <c r="A32" s="11">
        <v>1979</v>
      </c>
      <c r="B32" s="9">
        <v>0.92</v>
      </c>
      <c r="C32" s="6">
        <v>0.27</v>
      </c>
      <c r="D32" s="6">
        <v>1.43</v>
      </c>
      <c r="E32" s="6">
        <v>0.97</v>
      </c>
      <c r="F32" s="6">
        <v>1.99</v>
      </c>
      <c r="G32" s="6">
        <v>1.34</v>
      </c>
      <c r="H32" s="6">
        <v>1.1599999999999999</v>
      </c>
      <c r="I32" s="6">
        <v>2.3199999999999998</v>
      </c>
      <c r="J32" s="6">
        <v>1.01</v>
      </c>
      <c r="K32" s="6">
        <v>0.83</v>
      </c>
      <c r="L32" s="6">
        <v>0.82</v>
      </c>
      <c r="M32" s="20">
        <v>0.55000000000000004</v>
      </c>
      <c r="N32" s="21">
        <v>13.610000000000001</v>
      </c>
      <c r="AG32" s="21">
        <v>13.610000000000001</v>
      </c>
    </row>
    <row r="33" spans="1:33" ht="15.75" thickBot="1" x14ac:dyDescent="0.3">
      <c r="A33" s="11">
        <v>1980</v>
      </c>
      <c r="B33" s="9">
        <v>0.56999999999999995</v>
      </c>
      <c r="C33" s="6">
        <v>0.21</v>
      </c>
      <c r="D33" s="6">
        <v>0.68</v>
      </c>
      <c r="E33" s="6">
        <v>2.86</v>
      </c>
      <c r="F33" s="6">
        <v>2.41</v>
      </c>
      <c r="G33" s="6">
        <v>0.67</v>
      </c>
      <c r="H33" s="6">
        <v>2.78</v>
      </c>
      <c r="I33" s="6">
        <v>2.12</v>
      </c>
      <c r="J33" s="6">
        <v>0.56000000000000005</v>
      </c>
      <c r="K33" s="6">
        <v>0.28000000000000003</v>
      </c>
      <c r="L33" s="6">
        <v>0.43</v>
      </c>
      <c r="M33" s="20">
        <v>0.08</v>
      </c>
      <c r="N33" s="21">
        <v>13.65</v>
      </c>
      <c r="AG33" s="21">
        <v>13.65</v>
      </c>
    </row>
    <row r="34" spans="1:33" ht="15.75" thickBot="1" x14ac:dyDescent="0.3">
      <c r="A34" s="11">
        <v>1981</v>
      </c>
      <c r="B34" s="9">
        <v>0.31</v>
      </c>
      <c r="C34" s="6">
        <v>0.36</v>
      </c>
      <c r="D34" s="6">
        <v>1.64</v>
      </c>
      <c r="E34" s="6">
        <v>0.1</v>
      </c>
      <c r="F34" s="6">
        <v>0.95</v>
      </c>
      <c r="G34" s="6">
        <v>1.86</v>
      </c>
      <c r="H34" s="6">
        <v>2.88</v>
      </c>
      <c r="I34" s="6">
        <v>2.48</v>
      </c>
      <c r="J34" s="6">
        <v>2.2999999999999998</v>
      </c>
      <c r="K34" s="6">
        <v>0.98</v>
      </c>
      <c r="L34" s="6">
        <v>0.21</v>
      </c>
      <c r="M34" s="20">
        <v>0.61</v>
      </c>
      <c r="N34" s="21">
        <v>14.68</v>
      </c>
      <c r="AG34" s="21">
        <v>14.68</v>
      </c>
    </row>
    <row r="35" spans="1:33" ht="15.75" thickBot="1" x14ac:dyDescent="0.3">
      <c r="A35" s="11">
        <v>1982</v>
      </c>
      <c r="B35" s="9">
        <v>0.16</v>
      </c>
      <c r="C35" s="6">
        <v>0.11</v>
      </c>
      <c r="D35" s="6">
        <v>0.56999999999999995</v>
      </c>
      <c r="E35" s="6">
        <v>0.2</v>
      </c>
      <c r="F35" s="6">
        <v>2.3199999999999998</v>
      </c>
      <c r="G35" s="6">
        <v>2.27</v>
      </c>
      <c r="H35" s="6">
        <v>2.09</v>
      </c>
      <c r="I35" s="6">
        <v>1.95</v>
      </c>
      <c r="J35" s="6">
        <v>2.35</v>
      </c>
      <c r="K35" s="6">
        <v>0.83</v>
      </c>
      <c r="L35" s="6">
        <v>0.12</v>
      </c>
      <c r="M35" s="20">
        <v>0.77</v>
      </c>
      <c r="N35" s="21">
        <v>13.739999999999998</v>
      </c>
      <c r="AG35" s="21">
        <v>13.739999999999998</v>
      </c>
    </row>
    <row r="36" spans="1:33" ht="15.75" thickBot="1" x14ac:dyDescent="0.3">
      <c r="A36" s="11">
        <v>1983</v>
      </c>
      <c r="B36" s="9">
        <v>0.22</v>
      </c>
      <c r="C36" s="6">
        <v>0.23</v>
      </c>
      <c r="D36" s="6">
        <v>1.32</v>
      </c>
      <c r="E36" s="6">
        <v>0.41</v>
      </c>
      <c r="F36" s="6">
        <v>2.16</v>
      </c>
      <c r="G36" s="6">
        <v>1.66</v>
      </c>
      <c r="H36" s="6">
        <v>2.4700000000000002</v>
      </c>
      <c r="I36" s="6">
        <v>4.63</v>
      </c>
      <c r="J36" s="6">
        <v>0.31</v>
      </c>
      <c r="K36" s="6">
        <v>0.05</v>
      </c>
      <c r="L36" s="6">
        <v>1.57</v>
      </c>
      <c r="M36" s="20">
        <v>0.8</v>
      </c>
      <c r="N36" s="21">
        <v>15.830000000000004</v>
      </c>
      <c r="AG36" s="21">
        <v>15.830000000000004</v>
      </c>
    </row>
    <row r="37" spans="1:33" ht="15.75" thickBot="1" x14ac:dyDescent="0.3">
      <c r="A37" s="11">
        <v>1984</v>
      </c>
      <c r="B37" s="9">
        <v>0.21</v>
      </c>
      <c r="C37" s="6">
        <v>1.08</v>
      </c>
      <c r="D37" s="6">
        <v>1.05</v>
      </c>
      <c r="E37" s="6">
        <v>2.34</v>
      </c>
      <c r="F37" s="6">
        <v>0.41</v>
      </c>
      <c r="G37" s="6">
        <v>1.23</v>
      </c>
      <c r="H37" s="6">
        <v>3.34</v>
      </c>
      <c r="I37" s="6">
        <v>7.26</v>
      </c>
      <c r="J37" s="6">
        <v>0.42</v>
      </c>
      <c r="K37" s="6">
        <v>3.02</v>
      </c>
      <c r="L37" s="6">
        <v>0.02</v>
      </c>
      <c r="M37" s="20">
        <v>0.21</v>
      </c>
      <c r="N37" s="21">
        <v>20.590000000000003</v>
      </c>
      <c r="AG37" s="21">
        <v>20.590000000000003</v>
      </c>
    </row>
    <row r="38" spans="1:33" ht="15.75" thickBot="1" x14ac:dyDescent="0.3">
      <c r="A38" s="11">
        <v>1985</v>
      </c>
      <c r="B38" s="9">
        <v>0.23</v>
      </c>
      <c r="C38" s="6">
        <v>0.66</v>
      </c>
      <c r="D38" s="6">
        <v>2.27</v>
      </c>
      <c r="E38" s="6">
        <v>1.29</v>
      </c>
      <c r="F38" s="6">
        <v>2.85</v>
      </c>
      <c r="G38" s="6">
        <v>0.78</v>
      </c>
      <c r="H38" s="6">
        <v>3.08</v>
      </c>
      <c r="I38" s="6">
        <v>0.62</v>
      </c>
      <c r="J38" s="6">
        <v>2.06</v>
      </c>
      <c r="K38" s="6">
        <v>0.46</v>
      </c>
      <c r="L38" s="6">
        <v>1.0900000000000001</v>
      </c>
      <c r="M38" s="20">
        <v>0.52</v>
      </c>
      <c r="N38" s="21">
        <v>15.91</v>
      </c>
      <c r="AG38" s="21">
        <v>15.91</v>
      </c>
    </row>
    <row r="39" spans="1:33" ht="15.75" thickBot="1" x14ac:dyDescent="0.3">
      <c r="A39" s="11">
        <v>1986</v>
      </c>
      <c r="B39" s="9">
        <v>0.09</v>
      </c>
      <c r="C39" s="6">
        <v>7.0000000000000007E-2</v>
      </c>
      <c r="D39" s="6">
        <v>0.36</v>
      </c>
      <c r="E39" s="6">
        <v>0.8</v>
      </c>
      <c r="F39" s="6">
        <v>1</v>
      </c>
      <c r="G39" s="6">
        <v>1.1299999999999999</v>
      </c>
      <c r="H39" s="6">
        <v>2.93</v>
      </c>
      <c r="I39" s="6">
        <v>3.6</v>
      </c>
      <c r="J39" s="6">
        <v>0.89</v>
      </c>
      <c r="K39" s="6">
        <v>1.19</v>
      </c>
      <c r="L39" s="6">
        <v>1.64</v>
      </c>
      <c r="M39" s="20">
        <v>0.28000000000000003</v>
      </c>
      <c r="N39" s="21">
        <v>13.98</v>
      </c>
      <c r="AG39" s="21">
        <v>13.98</v>
      </c>
    </row>
    <row r="40" spans="1:33" ht="15.75" thickBot="1" x14ac:dyDescent="0.3">
      <c r="A40" s="11">
        <v>1987</v>
      </c>
      <c r="B40" s="9">
        <v>0.81</v>
      </c>
      <c r="C40" s="6">
        <v>1.19</v>
      </c>
      <c r="D40" s="6">
        <v>1.25</v>
      </c>
      <c r="E40" s="6">
        <v>0.24</v>
      </c>
      <c r="F40" s="6">
        <v>2.42</v>
      </c>
      <c r="G40" s="6">
        <v>2.4</v>
      </c>
      <c r="H40" s="6">
        <v>0.96</v>
      </c>
      <c r="I40" s="6">
        <v>2.91</v>
      </c>
      <c r="J40" s="6">
        <v>0.06</v>
      </c>
      <c r="K40" s="6">
        <v>0.83</v>
      </c>
      <c r="L40" s="6">
        <v>0.32</v>
      </c>
      <c r="M40" s="20">
        <v>0.87</v>
      </c>
      <c r="N40" s="21">
        <v>14.26</v>
      </c>
      <c r="AG40" s="21">
        <v>14.26</v>
      </c>
    </row>
    <row r="41" spans="1:33" ht="15.75" thickBot="1" x14ac:dyDescent="0.3">
      <c r="A41" s="11">
        <v>1988</v>
      </c>
      <c r="B41" s="9">
        <v>0.49</v>
      </c>
      <c r="C41" s="6">
        <v>0.28000000000000003</v>
      </c>
      <c r="D41" s="6">
        <v>0.9</v>
      </c>
      <c r="E41" s="6">
        <v>0.5</v>
      </c>
      <c r="F41" s="6">
        <v>2.09</v>
      </c>
      <c r="G41" s="6">
        <v>2.79</v>
      </c>
      <c r="H41" s="6">
        <v>1.52</v>
      </c>
      <c r="I41" s="6">
        <v>2.7</v>
      </c>
      <c r="J41" s="6">
        <v>1.0900000000000001</v>
      </c>
      <c r="K41" s="6">
        <v>0.08</v>
      </c>
      <c r="L41" s="6">
        <v>0.15</v>
      </c>
      <c r="M41" s="20">
        <v>1.08</v>
      </c>
      <c r="N41" s="21">
        <v>13.67</v>
      </c>
      <c r="AG41" s="21">
        <v>13.67</v>
      </c>
    </row>
    <row r="42" spans="1:33" ht="15.75" thickBot="1" x14ac:dyDescent="0.3">
      <c r="A42" s="11">
        <v>1989</v>
      </c>
      <c r="B42" s="9">
        <v>0.74</v>
      </c>
      <c r="C42" s="6">
        <v>0.16</v>
      </c>
      <c r="D42" s="6">
        <v>0.04</v>
      </c>
      <c r="E42" s="6">
        <v>0.43</v>
      </c>
      <c r="F42" s="6">
        <v>0.61</v>
      </c>
      <c r="G42" s="6">
        <v>1.93</v>
      </c>
      <c r="H42" s="6">
        <v>1.84</v>
      </c>
      <c r="I42" s="6">
        <v>2.17</v>
      </c>
      <c r="J42" s="6">
        <v>1.07</v>
      </c>
      <c r="K42" s="6">
        <v>0.48</v>
      </c>
      <c r="L42" s="6">
        <v>0.01</v>
      </c>
      <c r="M42" s="20">
        <v>0.39</v>
      </c>
      <c r="N42" s="21">
        <v>9.870000000000001</v>
      </c>
      <c r="AG42" s="21">
        <v>9.870000000000001</v>
      </c>
    </row>
    <row r="43" spans="1:33" ht="15.75" thickBot="1" x14ac:dyDescent="0.3">
      <c r="A43" s="11">
        <v>1990</v>
      </c>
      <c r="B43" s="9">
        <v>0.26</v>
      </c>
      <c r="C43" s="6">
        <v>0.24</v>
      </c>
      <c r="D43" s="6">
        <v>2.33</v>
      </c>
      <c r="E43" s="6">
        <v>2.23</v>
      </c>
      <c r="F43" s="6">
        <v>1.85</v>
      </c>
      <c r="G43" s="6">
        <v>0.11</v>
      </c>
      <c r="H43" s="6">
        <v>4.2</v>
      </c>
      <c r="I43" s="6">
        <v>2.65</v>
      </c>
      <c r="J43" s="6">
        <v>1.23</v>
      </c>
      <c r="K43" s="6">
        <v>0.52</v>
      </c>
      <c r="L43" s="6" t="s">
        <v>48</v>
      </c>
      <c r="M43" s="20">
        <v>0.19</v>
      </c>
      <c r="N43" s="21" t="s">
        <v>48</v>
      </c>
      <c r="AG43" s="21"/>
    </row>
    <row r="44" spans="1:33" ht="15.75" thickBot="1" x14ac:dyDescent="0.3">
      <c r="A44" s="11">
        <v>1991</v>
      </c>
      <c r="B44" s="9">
        <v>0.06</v>
      </c>
      <c r="C44" s="6">
        <v>0.03</v>
      </c>
      <c r="D44" s="6">
        <v>0.72</v>
      </c>
      <c r="E44" s="6">
        <v>0.95</v>
      </c>
      <c r="F44" s="6">
        <v>2.21</v>
      </c>
      <c r="G44" s="6">
        <v>1.65</v>
      </c>
      <c r="H44" s="6">
        <v>4.6100000000000003</v>
      </c>
      <c r="I44" s="6">
        <v>4.96</v>
      </c>
      <c r="J44" s="6">
        <v>0.6</v>
      </c>
      <c r="K44" s="6">
        <v>0.17</v>
      </c>
      <c r="L44" s="6">
        <v>1.33</v>
      </c>
      <c r="M44" s="20">
        <v>0.08</v>
      </c>
      <c r="N44" s="21">
        <v>17.369999999999997</v>
      </c>
      <c r="AG44" s="21">
        <v>17.369999999999997</v>
      </c>
    </row>
    <row r="45" spans="1:33" ht="15.75" thickBot="1" x14ac:dyDescent="0.3">
      <c r="A45" s="11">
        <v>1992</v>
      </c>
      <c r="B45" s="9">
        <v>0.1</v>
      </c>
      <c r="C45" s="6">
        <v>0.08</v>
      </c>
      <c r="D45" s="6">
        <v>1.18</v>
      </c>
      <c r="E45" s="6">
        <v>0.4</v>
      </c>
      <c r="F45" s="6">
        <v>0.87</v>
      </c>
      <c r="G45" s="6">
        <v>1.1000000000000001</v>
      </c>
      <c r="H45" s="6">
        <v>1.45</v>
      </c>
      <c r="I45" s="6">
        <v>3.05</v>
      </c>
      <c r="J45" s="6">
        <v>0.09</v>
      </c>
      <c r="K45" s="6">
        <v>0.28999999999999998</v>
      </c>
      <c r="L45" s="6">
        <v>0.73</v>
      </c>
      <c r="M45" s="20">
        <v>0.42</v>
      </c>
      <c r="N45" s="21">
        <v>9.76</v>
      </c>
      <c r="AG45" s="21">
        <v>9.76</v>
      </c>
    </row>
    <row r="46" spans="1:33" ht="15.75" thickBot="1" x14ac:dyDescent="0.3">
      <c r="A46" s="11">
        <v>1993</v>
      </c>
      <c r="B46" s="9">
        <v>0.42</v>
      </c>
      <c r="C46" s="6">
        <v>0.3</v>
      </c>
      <c r="D46" s="6">
        <v>0.82</v>
      </c>
      <c r="E46" s="6">
        <v>0.35</v>
      </c>
      <c r="F46" s="6">
        <v>0.69</v>
      </c>
      <c r="G46" s="6">
        <v>1.17</v>
      </c>
      <c r="H46" s="6">
        <v>0.56000000000000005</v>
      </c>
      <c r="I46" s="6">
        <v>2.39</v>
      </c>
      <c r="J46" s="6">
        <v>0.77</v>
      </c>
      <c r="K46" s="6">
        <v>1.01</v>
      </c>
      <c r="L46" s="6">
        <v>0.42</v>
      </c>
      <c r="M46" s="20">
        <v>0.13</v>
      </c>
      <c r="N46" s="21">
        <v>9.0300000000000011</v>
      </c>
      <c r="AG46" s="21">
        <v>9.0300000000000011</v>
      </c>
    </row>
    <row r="47" spans="1:33" ht="15.75" thickBot="1" x14ac:dyDescent="0.3">
      <c r="A47" s="11">
        <v>1994</v>
      </c>
      <c r="B47" s="9">
        <v>0.62</v>
      </c>
      <c r="C47" s="6">
        <v>0.02</v>
      </c>
      <c r="D47" s="6">
        <v>0.32</v>
      </c>
      <c r="E47" s="6">
        <v>1.26</v>
      </c>
      <c r="F47" s="6">
        <v>3.12</v>
      </c>
      <c r="G47" s="6">
        <v>0.69</v>
      </c>
      <c r="H47" s="6">
        <v>0.24</v>
      </c>
      <c r="I47" s="6">
        <v>3.41</v>
      </c>
      <c r="J47" s="6">
        <v>1.4</v>
      </c>
      <c r="K47" s="6">
        <v>1.02</v>
      </c>
      <c r="L47" s="6">
        <v>0.32</v>
      </c>
      <c r="M47" s="20">
        <v>0.04</v>
      </c>
      <c r="N47" s="21">
        <v>12.459999999999999</v>
      </c>
      <c r="AG47" s="21">
        <v>12.459999999999999</v>
      </c>
    </row>
    <row r="48" spans="1:33" ht="15.75" thickBot="1" x14ac:dyDescent="0.3">
      <c r="A48" s="11">
        <v>1995</v>
      </c>
      <c r="B48" s="9">
        <v>0.13</v>
      </c>
      <c r="C48" s="6">
        <v>0.18</v>
      </c>
      <c r="D48" s="6">
        <v>1.18</v>
      </c>
      <c r="E48" s="6">
        <v>1.37</v>
      </c>
      <c r="F48" s="6">
        <v>1.34</v>
      </c>
      <c r="G48" s="6">
        <v>2.73</v>
      </c>
      <c r="H48" s="6">
        <v>0.72</v>
      </c>
      <c r="I48" s="6">
        <v>3.72</v>
      </c>
      <c r="J48" s="6">
        <v>1.76</v>
      </c>
      <c r="K48" s="6">
        <v>0.16</v>
      </c>
      <c r="L48" s="6">
        <v>0.19</v>
      </c>
      <c r="M48" s="20">
        <v>0.05</v>
      </c>
      <c r="N48" s="21">
        <v>13.53</v>
      </c>
      <c r="AG48" s="21">
        <v>13.53</v>
      </c>
    </row>
    <row r="49" spans="1:33" ht="15.75" thickBot="1" x14ac:dyDescent="0.3">
      <c r="A49" s="11">
        <v>1996</v>
      </c>
      <c r="B49" s="9">
        <v>0.43</v>
      </c>
      <c r="C49" s="6">
        <v>0.09</v>
      </c>
      <c r="D49" s="6">
        <v>0.37</v>
      </c>
      <c r="E49" s="6">
        <v>0.92</v>
      </c>
      <c r="F49" s="6">
        <v>1.86</v>
      </c>
      <c r="G49" s="6">
        <v>1.82</v>
      </c>
      <c r="H49" s="6">
        <v>0.95</v>
      </c>
      <c r="I49" s="6">
        <v>1.17</v>
      </c>
      <c r="J49" s="6">
        <v>1.35</v>
      </c>
      <c r="K49" s="6">
        <v>0.25</v>
      </c>
      <c r="L49" s="6">
        <v>0.25</v>
      </c>
      <c r="M49" s="20">
        <v>0.13</v>
      </c>
      <c r="N49" s="21">
        <v>9.5900000000000016</v>
      </c>
      <c r="AG49" s="21">
        <v>9.5900000000000016</v>
      </c>
    </row>
    <row r="50" spans="1:33" ht="15.75" thickBot="1" x14ac:dyDescent="0.3">
      <c r="A50" s="11">
        <v>1997</v>
      </c>
      <c r="B50" s="9">
        <v>0.05</v>
      </c>
      <c r="C50" s="6">
        <v>0.31</v>
      </c>
      <c r="D50" s="6">
        <v>0.11</v>
      </c>
      <c r="E50" s="6">
        <v>0.56999999999999995</v>
      </c>
      <c r="F50" s="6">
        <v>0.51</v>
      </c>
      <c r="G50" s="6">
        <v>1.84</v>
      </c>
      <c r="H50" s="6">
        <v>2.3199999999999998</v>
      </c>
      <c r="I50" s="6">
        <v>1.86</v>
      </c>
      <c r="J50" s="6">
        <v>1.21</v>
      </c>
      <c r="K50" s="6">
        <v>1.05</v>
      </c>
      <c r="L50" s="6">
        <v>0.39</v>
      </c>
      <c r="M50" s="20" t="s">
        <v>48</v>
      </c>
      <c r="N50" s="21" t="s">
        <v>48</v>
      </c>
      <c r="AG50" s="21"/>
    </row>
    <row r="51" spans="1:33" ht="15.75" thickBot="1" x14ac:dyDescent="0.3">
      <c r="A51" s="11">
        <v>1998</v>
      </c>
      <c r="B51" s="9">
        <v>0.17</v>
      </c>
      <c r="C51" s="6">
        <v>0.32</v>
      </c>
      <c r="D51" s="6">
        <v>0.57999999999999996</v>
      </c>
      <c r="E51" s="6">
        <v>0.65</v>
      </c>
      <c r="F51" s="6">
        <v>0.11</v>
      </c>
      <c r="G51" s="6">
        <v>0.26</v>
      </c>
      <c r="H51" s="6">
        <v>4.12</v>
      </c>
      <c r="I51" s="6">
        <v>3.02</v>
      </c>
      <c r="J51" s="6">
        <v>1.29</v>
      </c>
      <c r="K51" s="6">
        <v>0.93</v>
      </c>
      <c r="L51" s="6" t="s">
        <v>48</v>
      </c>
      <c r="M51" s="20">
        <v>0.15</v>
      </c>
      <c r="N51" s="21" t="s">
        <v>48</v>
      </c>
      <c r="AG51" s="21"/>
    </row>
    <row r="52" spans="1:33" ht="15.75" thickBot="1" x14ac:dyDescent="0.3">
      <c r="A52" s="11">
        <v>1999</v>
      </c>
      <c r="B52" s="9">
        <v>0.11</v>
      </c>
      <c r="C52" s="6">
        <v>0.05</v>
      </c>
      <c r="D52" s="6">
        <v>0.24</v>
      </c>
      <c r="E52" s="6">
        <v>1.84</v>
      </c>
      <c r="F52" s="6">
        <v>1.88</v>
      </c>
      <c r="G52" s="6">
        <v>1.18</v>
      </c>
      <c r="H52" s="6">
        <v>2.23</v>
      </c>
      <c r="I52" s="6">
        <v>2.1800000000000002</v>
      </c>
      <c r="J52" s="6">
        <v>0.15</v>
      </c>
      <c r="K52" s="6">
        <v>0.81</v>
      </c>
      <c r="L52" s="6" t="s">
        <v>48</v>
      </c>
      <c r="M52" s="20">
        <v>0.36</v>
      </c>
      <c r="N52" s="21" t="s">
        <v>48</v>
      </c>
      <c r="AG52" s="21"/>
    </row>
    <row r="53" spans="1:33" ht="15.75" thickBot="1" x14ac:dyDescent="0.3">
      <c r="A53" s="11">
        <v>2000</v>
      </c>
      <c r="B53" s="9">
        <v>0.77</v>
      </c>
      <c r="C53" s="6">
        <v>0.26</v>
      </c>
      <c r="D53" s="6">
        <v>0.79</v>
      </c>
      <c r="E53" s="6">
        <v>0.4</v>
      </c>
      <c r="F53" s="6">
        <v>0.52</v>
      </c>
      <c r="G53" s="6">
        <v>0.73</v>
      </c>
      <c r="H53" s="6">
        <v>1.44</v>
      </c>
      <c r="I53" s="6">
        <v>2.1800000000000002</v>
      </c>
      <c r="J53" s="6">
        <v>0.3</v>
      </c>
      <c r="K53" s="6">
        <v>0.16</v>
      </c>
      <c r="L53" s="6">
        <v>0.09</v>
      </c>
      <c r="M53" s="20">
        <v>0.23</v>
      </c>
      <c r="N53" s="21">
        <v>7.87</v>
      </c>
      <c r="AG53" s="21">
        <v>7.87</v>
      </c>
    </row>
    <row r="54" spans="1:33" ht="15.75" thickBot="1" x14ac:dyDescent="0.3">
      <c r="A54" s="11">
        <v>2001</v>
      </c>
      <c r="B54" s="9">
        <v>0.35</v>
      </c>
      <c r="C54" s="6">
        <v>0.42</v>
      </c>
      <c r="D54" s="6">
        <v>1.1399999999999999</v>
      </c>
      <c r="E54" s="6">
        <v>0.71</v>
      </c>
      <c r="F54" s="6">
        <v>1.41</v>
      </c>
      <c r="G54" s="6">
        <v>0.65</v>
      </c>
      <c r="H54" s="6">
        <v>1.3</v>
      </c>
      <c r="I54" s="6">
        <v>1.95</v>
      </c>
      <c r="J54" s="6">
        <v>0.33</v>
      </c>
      <c r="K54" s="6">
        <v>0.11</v>
      </c>
      <c r="L54" s="6">
        <v>0.15</v>
      </c>
      <c r="M54" s="20">
        <v>0.15</v>
      </c>
      <c r="N54" s="21">
        <v>8.67</v>
      </c>
      <c r="AG54" s="21">
        <v>8.67</v>
      </c>
    </row>
    <row r="55" spans="1:33" ht="15.75" thickBot="1" x14ac:dyDescent="0.3">
      <c r="A55" s="11">
        <v>2002</v>
      </c>
      <c r="B55" s="9">
        <v>0.28999999999999998</v>
      </c>
      <c r="C55" s="6">
        <v>0.17</v>
      </c>
      <c r="D55" s="6">
        <v>0.19</v>
      </c>
      <c r="E55" s="6">
        <v>0.14000000000000001</v>
      </c>
      <c r="F55" s="6">
        <v>0.17</v>
      </c>
      <c r="G55" s="6">
        <v>0.74</v>
      </c>
      <c r="H55" s="6">
        <v>1.0900000000000001</v>
      </c>
      <c r="I55" s="6">
        <v>0.81</v>
      </c>
      <c r="J55" s="6">
        <v>1.39</v>
      </c>
      <c r="K55" s="6">
        <v>0.81</v>
      </c>
      <c r="L55" s="6">
        <v>0.09</v>
      </c>
      <c r="M55" s="20">
        <v>0</v>
      </c>
      <c r="N55" s="21">
        <v>5.8900000000000006</v>
      </c>
      <c r="AG55" s="21">
        <v>5.8900000000000006</v>
      </c>
    </row>
    <row r="56" spans="1:33" ht="15.75" thickBot="1" x14ac:dyDescent="0.3">
      <c r="A56" s="11">
        <v>2003</v>
      </c>
      <c r="B56" s="9">
        <v>0.01</v>
      </c>
      <c r="C56" s="6">
        <v>0.59</v>
      </c>
      <c r="D56" s="6">
        <v>1.1499999999999999</v>
      </c>
      <c r="E56" s="6">
        <v>0.33</v>
      </c>
      <c r="F56" s="6">
        <v>1.4</v>
      </c>
      <c r="G56" s="6">
        <v>2.62</v>
      </c>
      <c r="H56" s="6">
        <v>0.87</v>
      </c>
      <c r="I56" s="6">
        <v>2.3199999999999998</v>
      </c>
      <c r="J56" s="6">
        <v>1.34</v>
      </c>
      <c r="K56" s="6">
        <v>0.18</v>
      </c>
      <c r="L56" s="6">
        <v>0.3</v>
      </c>
      <c r="M56" s="20">
        <v>0.27</v>
      </c>
      <c r="N56" s="21">
        <v>11.379999999999999</v>
      </c>
      <c r="AG56" s="21">
        <v>11.379999999999999</v>
      </c>
    </row>
    <row r="57" spans="1:33" ht="15.75" thickBot="1" x14ac:dyDescent="0.3">
      <c r="A57" s="11">
        <v>2004</v>
      </c>
      <c r="B57" s="9">
        <v>0.17</v>
      </c>
      <c r="C57" s="6">
        <v>0.5</v>
      </c>
      <c r="D57" s="6">
        <v>0.18</v>
      </c>
      <c r="E57" s="6">
        <v>3.02</v>
      </c>
      <c r="F57" s="6">
        <v>0.28000000000000003</v>
      </c>
      <c r="G57" s="6">
        <v>2.1800000000000002</v>
      </c>
      <c r="H57" s="6">
        <v>2.2000000000000002</v>
      </c>
      <c r="I57" s="6">
        <v>1.27</v>
      </c>
      <c r="J57" s="6">
        <v>0.41</v>
      </c>
      <c r="K57" s="6">
        <v>0.48</v>
      </c>
      <c r="L57" s="6">
        <v>0.9</v>
      </c>
      <c r="M57" s="20">
        <v>0.09</v>
      </c>
      <c r="N57" s="21">
        <v>11.680000000000001</v>
      </c>
      <c r="AG57" s="21">
        <v>11.680000000000001</v>
      </c>
    </row>
    <row r="58" spans="1:33" ht="15.75" thickBot="1" x14ac:dyDescent="0.3">
      <c r="A58" s="11">
        <v>2005</v>
      </c>
      <c r="B58" s="9">
        <v>0.87</v>
      </c>
      <c r="C58" s="6">
        <v>7.0000000000000007E-2</v>
      </c>
      <c r="D58" s="6">
        <v>0.69</v>
      </c>
      <c r="E58" s="6">
        <v>1.43</v>
      </c>
      <c r="F58" s="6">
        <v>0.34</v>
      </c>
      <c r="G58" s="6">
        <v>0.71</v>
      </c>
      <c r="H58" s="6">
        <v>1.36</v>
      </c>
      <c r="I58" s="6">
        <v>3.47</v>
      </c>
      <c r="J58" s="6">
        <v>0.54</v>
      </c>
      <c r="K58" s="6">
        <v>0.86</v>
      </c>
      <c r="L58" s="6">
        <v>0.09</v>
      </c>
      <c r="M58" s="20">
        <v>0.25</v>
      </c>
      <c r="N58" s="21">
        <v>10.68</v>
      </c>
      <c r="AG58" s="21">
        <v>10.68</v>
      </c>
    </row>
    <row r="59" spans="1:33" ht="15.75" thickBot="1" x14ac:dyDescent="0.3">
      <c r="A59" s="11">
        <v>2006</v>
      </c>
      <c r="B59" s="9">
        <v>0.23</v>
      </c>
      <c r="C59" s="6">
        <v>0.02</v>
      </c>
      <c r="D59" s="6">
        <v>0.5</v>
      </c>
      <c r="E59" s="6">
        <v>0.28000000000000003</v>
      </c>
      <c r="F59" s="6">
        <v>0.83</v>
      </c>
      <c r="G59" s="6">
        <v>0.74</v>
      </c>
      <c r="H59" s="6">
        <v>4.97</v>
      </c>
      <c r="I59" s="6">
        <v>4.87</v>
      </c>
      <c r="J59" s="6">
        <v>1.45</v>
      </c>
      <c r="K59" s="6">
        <v>1.91</v>
      </c>
      <c r="L59" s="6">
        <v>0.08</v>
      </c>
      <c r="M59" s="20">
        <v>0.65</v>
      </c>
      <c r="N59" s="21">
        <v>16.529999999999998</v>
      </c>
      <c r="AG59" s="21">
        <v>16.529999999999998</v>
      </c>
    </row>
    <row r="60" spans="1:33" ht="15.75" thickBot="1" x14ac:dyDescent="0.3">
      <c r="A60" s="11">
        <v>2007</v>
      </c>
      <c r="B60" s="9">
        <v>0.5</v>
      </c>
      <c r="C60" s="6">
        <v>0.06</v>
      </c>
      <c r="D60" s="6">
        <v>0.68</v>
      </c>
      <c r="E60" s="6">
        <v>1.05</v>
      </c>
      <c r="F60" s="6">
        <v>1.39</v>
      </c>
      <c r="G60" s="6">
        <v>0.9</v>
      </c>
      <c r="H60" s="6">
        <v>4.4000000000000004</v>
      </c>
      <c r="I60" s="6">
        <v>3.4</v>
      </c>
      <c r="J60" s="6">
        <v>0.62</v>
      </c>
      <c r="K60" s="6">
        <v>0.42</v>
      </c>
      <c r="L60" s="6">
        <v>7.0000000000000007E-2</v>
      </c>
      <c r="M60" s="20">
        <v>0.52</v>
      </c>
      <c r="N60" s="21">
        <v>14.01</v>
      </c>
      <c r="AG60" s="21">
        <v>14.01</v>
      </c>
    </row>
    <row r="61" spans="1:33" ht="15.75" thickBot="1" x14ac:dyDescent="0.3">
      <c r="A61" s="11">
        <v>2008</v>
      </c>
      <c r="B61" s="9">
        <v>0.42</v>
      </c>
      <c r="C61" s="6">
        <v>0.14000000000000001</v>
      </c>
      <c r="D61" s="6">
        <v>0.79</v>
      </c>
      <c r="E61" s="6">
        <v>0.33</v>
      </c>
      <c r="F61" s="6">
        <v>0.48</v>
      </c>
      <c r="G61" s="6">
        <v>0.66</v>
      </c>
      <c r="H61" s="6">
        <v>1.29</v>
      </c>
      <c r="I61" s="6">
        <v>2.02</v>
      </c>
      <c r="J61" s="6">
        <v>1.7</v>
      </c>
      <c r="K61" s="6">
        <v>0.17</v>
      </c>
      <c r="L61" s="6">
        <v>0.16</v>
      </c>
      <c r="M61" s="20">
        <v>0.38</v>
      </c>
      <c r="N61" s="21">
        <v>8.5400000000000027</v>
      </c>
      <c r="AG61" s="21">
        <v>8.5400000000000027</v>
      </c>
    </row>
    <row r="62" spans="1:33" ht="15.75" thickBot="1" x14ac:dyDescent="0.3">
      <c r="A62" s="11">
        <v>2009</v>
      </c>
      <c r="B62" s="9">
        <v>0.25</v>
      </c>
      <c r="C62" s="6">
        <v>0.11</v>
      </c>
      <c r="D62" s="6">
        <v>0.31</v>
      </c>
      <c r="E62" s="6">
        <v>1.21</v>
      </c>
      <c r="F62" s="6">
        <v>2.4</v>
      </c>
      <c r="G62" s="6">
        <v>1.77</v>
      </c>
      <c r="H62" s="6">
        <v>2.94</v>
      </c>
      <c r="I62" s="6">
        <v>1.0900000000000001</v>
      </c>
      <c r="J62" s="6">
        <v>2.34</v>
      </c>
      <c r="K62" s="6">
        <v>0.43</v>
      </c>
      <c r="L62" s="6">
        <v>0.28000000000000003</v>
      </c>
      <c r="M62" s="20">
        <v>0.49</v>
      </c>
      <c r="N62" s="21">
        <v>13.619999999999997</v>
      </c>
      <c r="AG62" s="21">
        <v>13.619999999999997</v>
      </c>
    </row>
    <row r="63" spans="1:33" ht="15.75" thickBot="1" x14ac:dyDescent="0.3">
      <c r="A63" s="11">
        <v>2010</v>
      </c>
      <c r="B63" s="9">
        <v>0.01</v>
      </c>
      <c r="C63" s="6">
        <v>0.56000000000000005</v>
      </c>
      <c r="D63" s="6">
        <v>0.99</v>
      </c>
      <c r="E63" s="6">
        <v>0.96</v>
      </c>
      <c r="F63" s="6">
        <v>0.16</v>
      </c>
      <c r="G63" s="6">
        <v>1.1100000000000001</v>
      </c>
      <c r="H63" s="6">
        <v>2.1</v>
      </c>
      <c r="I63" s="6">
        <v>3.48</v>
      </c>
      <c r="J63" s="6">
        <v>0.15</v>
      </c>
      <c r="K63" s="6">
        <v>0.53</v>
      </c>
      <c r="L63" s="6">
        <v>0.08</v>
      </c>
      <c r="M63" s="20">
        <v>0.14000000000000001</v>
      </c>
      <c r="N63" s="21">
        <v>10.270000000000001</v>
      </c>
      <c r="AG63" s="21">
        <v>10.270000000000001</v>
      </c>
    </row>
    <row r="64" spans="1:33" ht="15.75" thickBot="1" x14ac:dyDescent="0.3">
      <c r="A64" s="11">
        <v>2011</v>
      </c>
      <c r="B64" s="9">
        <v>0.1</v>
      </c>
      <c r="C64" s="6">
        <v>0.55000000000000004</v>
      </c>
      <c r="D64" s="6">
        <v>0.13</v>
      </c>
      <c r="E64" s="6" t="s">
        <v>48</v>
      </c>
      <c r="F64" s="6">
        <v>0.75</v>
      </c>
      <c r="G64" s="6">
        <v>0.25</v>
      </c>
      <c r="H64" s="6">
        <v>1.99</v>
      </c>
      <c r="I64" s="6">
        <v>2.39</v>
      </c>
      <c r="J64" s="6">
        <v>1.7</v>
      </c>
      <c r="K64" s="6">
        <v>0.67</v>
      </c>
      <c r="L64" s="6">
        <v>0.09</v>
      </c>
      <c r="M64" s="20">
        <v>0.27</v>
      </c>
      <c r="N64" s="21" t="s">
        <v>48</v>
      </c>
      <c r="AG64" s="21"/>
    </row>
    <row r="65" spans="1:33" ht="15.75" thickBot="1" x14ac:dyDescent="0.3">
      <c r="A65" s="22">
        <v>2012</v>
      </c>
      <c r="B65" s="23">
        <v>0.03</v>
      </c>
      <c r="C65" s="24">
        <v>0.19</v>
      </c>
      <c r="D65" s="24" t="s">
        <v>1</v>
      </c>
      <c r="E65" s="24">
        <v>0.59</v>
      </c>
      <c r="F65" s="24">
        <v>1.46</v>
      </c>
      <c r="G65" s="24" t="s">
        <v>1</v>
      </c>
      <c r="H65" s="24">
        <v>3.96</v>
      </c>
      <c r="I65" s="24">
        <v>0.27</v>
      </c>
      <c r="J65" s="24">
        <v>1.76</v>
      </c>
      <c r="K65" s="24">
        <v>0.59</v>
      </c>
      <c r="L65" s="24">
        <v>0.08</v>
      </c>
      <c r="M65" s="25">
        <v>0.41</v>
      </c>
      <c r="N65" s="21">
        <v>9.3400199999999991</v>
      </c>
      <c r="AG65" s="21">
        <v>9.3400199999999991</v>
      </c>
    </row>
    <row r="66" spans="1:33" ht="15.75" thickBot="1" x14ac:dyDescent="0.3">
      <c r="A66" s="26" t="s">
        <v>39</v>
      </c>
      <c r="B66" s="27" t="s">
        <v>1</v>
      </c>
      <c r="C66" s="28">
        <v>0.02</v>
      </c>
      <c r="D66" s="28" t="s">
        <v>1</v>
      </c>
      <c r="E66" s="28">
        <v>0.1</v>
      </c>
      <c r="F66" s="28">
        <v>0.11</v>
      </c>
      <c r="G66" s="28" t="s">
        <v>1</v>
      </c>
      <c r="H66" s="28">
        <v>0.24</v>
      </c>
      <c r="I66" s="28">
        <v>0.27</v>
      </c>
      <c r="J66" s="28">
        <v>0.06</v>
      </c>
      <c r="K66" s="28">
        <v>0.05</v>
      </c>
      <c r="L66" s="28">
        <v>0.01</v>
      </c>
      <c r="M66" s="29">
        <v>0.04</v>
      </c>
      <c r="N66" s="39">
        <f>MIN(N3:N65)</f>
        <v>5.8900000000000006</v>
      </c>
    </row>
    <row r="67" spans="1:33" ht="15.75" thickBot="1" x14ac:dyDescent="0.3">
      <c r="A67" s="11" t="s">
        <v>40</v>
      </c>
      <c r="B67" s="9">
        <v>0.92</v>
      </c>
      <c r="C67" s="6">
        <v>1.19</v>
      </c>
      <c r="D67" s="6">
        <v>2.33</v>
      </c>
      <c r="E67" s="6">
        <v>3.02</v>
      </c>
      <c r="F67" s="6">
        <v>3.12</v>
      </c>
      <c r="G67" s="6">
        <v>2.96</v>
      </c>
      <c r="H67" s="6">
        <v>4.97</v>
      </c>
      <c r="I67" s="6">
        <v>7.26</v>
      </c>
      <c r="J67" s="6">
        <v>3.38</v>
      </c>
      <c r="K67" s="6">
        <v>3.02</v>
      </c>
      <c r="L67" s="6">
        <v>1.64</v>
      </c>
      <c r="M67" s="20">
        <v>1.08</v>
      </c>
      <c r="N67" s="39">
        <f>MAX(N3:N65)</f>
        <v>20.590000000000003</v>
      </c>
    </row>
    <row r="68" spans="1:33" ht="30.75" thickBot="1" x14ac:dyDescent="0.3">
      <c r="A68" s="11" t="s">
        <v>47</v>
      </c>
      <c r="B68" s="9">
        <v>0.27018537037037033</v>
      </c>
      <c r="C68" s="9">
        <v>0.29759259259259269</v>
      </c>
      <c r="D68" s="9">
        <v>0.68000018518518524</v>
      </c>
      <c r="E68" s="9">
        <v>0.90153846153846162</v>
      </c>
      <c r="F68" s="9">
        <v>1.2222222222222219</v>
      </c>
      <c r="G68" s="9">
        <v>1.2681483333333332</v>
      </c>
      <c r="H68" s="9">
        <v>2.3668518518518518</v>
      </c>
      <c r="I68" s="9">
        <v>2.4892592592592591</v>
      </c>
      <c r="J68" s="9">
        <v>1.1037037037037039</v>
      </c>
      <c r="K68" s="9">
        <v>0.70037037037037042</v>
      </c>
      <c r="L68" s="9">
        <v>0.394313725490196</v>
      </c>
      <c r="M68" s="9">
        <v>0.37711538461538452</v>
      </c>
      <c r="N68" s="39">
        <f>AVERAGE(N3:N65)</f>
        <v>12.132917291666665</v>
      </c>
    </row>
    <row r="69" spans="1:33" ht="30.75" thickBot="1" x14ac:dyDescent="0.3">
      <c r="A69" s="11" t="s">
        <v>42</v>
      </c>
      <c r="B69" s="9">
        <v>0.16200100000000001</v>
      </c>
      <c r="C69" s="9">
        <v>0.36200000000000004</v>
      </c>
      <c r="D69" s="9">
        <v>0.41600000000000004</v>
      </c>
      <c r="E69" s="9">
        <v>0.82333333333333336</v>
      </c>
      <c r="F69" s="9">
        <v>0.98000000000000009</v>
      </c>
      <c r="G69" s="9">
        <v>1.117</v>
      </c>
      <c r="H69" s="9">
        <v>2.673</v>
      </c>
      <c r="I69" s="9">
        <v>2.4590000000000005</v>
      </c>
      <c r="J69" s="9">
        <v>1.157</v>
      </c>
      <c r="K69" s="9">
        <v>0.57299999999999995</v>
      </c>
      <c r="L69" s="9">
        <v>0.38100000000000001</v>
      </c>
      <c r="M69" s="9">
        <v>0.378</v>
      </c>
      <c r="N69" s="39">
        <f>AVERAGE(N3:N21)</f>
        <v>11.75666777777778</v>
      </c>
    </row>
    <row r="70" spans="1:33" ht="30.75" thickBot="1" x14ac:dyDescent="0.3">
      <c r="A70" s="11" t="s">
        <v>46</v>
      </c>
      <c r="B70" s="9">
        <v>0.29477272727272719</v>
      </c>
      <c r="C70" s="9">
        <v>0.28295454545454551</v>
      </c>
      <c r="D70" s="9">
        <v>0.74000022727272718</v>
      </c>
      <c r="E70" s="9">
        <v>0.91790697674418598</v>
      </c>
      <c r="F70" s="9">
        <v>1.2772727272727271</v>
      </c>
      <c r="G70" s="9">
        <v>1.3025002272727271</v>
      </c>
      <c r="H70" s="9">
        <v>2.2972727272727274</v>
      </c>
      <c r="I70" s="9">
        <v>2.496136363636364</v>
      </c>
      <c r="J70" s="9">
        <v>1.0915909090909091</v>
      </c>
      <c r="K70" s="9">
        <v>0.72931818181818187</v>
      </c>
      <c r="L70" s="9">
        <v>0.39756097560975612</v>
      </c>
      <c r="M70" s="9">
        <v>0.37690476190476196</v>
      </c>
      <c r="N70" s="39">
        <f>AVERAGE(N22:N65)</f>
        <v>12.2197441025641</v>
      </c>
    </row>
    <row r="71" spans="1:33" ht="30.75" thickBot="1" x14ac:dyDescent="0.3">
      <c r="A71" s="11" t="s">
        <v>43</v>
      </c>
      <c r="B71" s="9">
        <v>0.30769230769230765</v>
      </c>
      <c r="C71" s="9">
        <v>0.28000000000000003</v>
      </c>
      <c r="D71" s="9">
        <v>0.58000076923076915</v>
      </c>
      <c r="E71" s="9">
        <v>0.87083333333333324</v>
      </c>
      <c r="F71" s="9">
        <v>0.8915384615384615</v>
      </c>
      <c r="G71" s="9">
        <v>1.0046161538461538</v>
      </c>
      <c r="H71" s="9">
        <v>2.3007692307692311</v>
      </c>
      <c r="I71" s="9">
        <v>2.2707692307692309</v>
      </c>
      <c r="J71" s="9">
        <v>1.0792307692307692</v>
      </c>
      <c r="K71" s="9">
        <v>0.56307692307692303</v>
      </c>
      <c r="L71" s="9">
        <v>0.18923076923076923</v>
      </c>
      <c r="M71" s="9">
        <v>0.32083333333333336</v>
      </c>
      <c r="N71" s="39">
        <f>AVERAGE(N53:N65)</f>
        <v>10.706668333333333</v>
      </c>
    </row>
    <row r="72" spans="1:33" ht="30.75" thickBot="1" x14ac:dyDescent="0.3">
      <c r="A72" s="11" t="s">
        <v>44</v>
      </c>
      <c r="B72" s="9">
        <v>0.22</v>
      </c>
      <c r="C72" s="9">
        <v>0.23499999999999999</v>
      </c>
      <c r="D72" s="9">
        <v>0.6</v>
      </c>
      <c r="E72" s="9">
        <v>0.67999999999999994</v>
      </c>
      <c r="F72" s="9">
        <v>1.0350000000000001</v>
      </c>
      <c r="G72" s="9">
        <v>1.105</v>
      </c>
      <c r="H72" s="9">
        <v>2.2350000000000003</v>
      </c>
      <c r="I72" s="9">
        <v>2.3199999999999998</v>
      </c>
      <c r="J72" s="9">
        <v>1.0449999999999999</v>
      </c>
      <c r="K72" s="9">
        <v>0.53</v>
      </c>
      <c r="L72" s="9">
        <v>0.26</v>
      </c>
      <c r="M72" s="9">
        <v>0.31</v>
      </c>
      <c r="N72" s="39">
        <f>MEDIAN(N3:N65)</f>
        <v>12.305</v>
      </c>
    </row>
    <row r="73" spans="1:33" ht="30.75" thickBot="1" x14ac:dyDescent="0.3">
      <c r="A73" s="12" t="s">
        <v>45</v>
      </c>
      <c r="B73" s="38">
        <v>0.25</v>
      </c>
      <c r="C73" s="23">
        <v>0.19</v>
      </c>
      <c r="D73" s="7">
        <v>0.68</v>
      </c>
      <c r="E73" s="23">
        <v>0.64999999999999991</v>
      </c>
      <c r="F73" s="23">
        <v>0.75</v>
      </c>
      <c r="G73" s="23">
        <v>0.74</v>
      </c>
      <c r="H73" s="23">
        <v>1.99</v>
      </c>
      <c r="I73" s="23">
        <v>2.1800000000000002</v>
      </c>
      <c r="J73" s="7">
        <v>1.34</v>
      </c>
      <c r="K73" s="23">
        <v>0.48</v>
      </c>
      <c r="L73" s="7">
        <v>0.09</v>
      </c>
      <c r="M73" s="23">
        <v>0.27</v>
      </c>
      <c r="N73" s="39">
        <f>MEDIAN(N53:N65)</f>
        <v>10.475000000000001</v>
      </c>
    </row>
    <row r="74" spans="1:33" x14ac:dyDescent="0.25">
      <c r="C74" s="35"/>
      <c r="E74" s="35"/>
      <c r="F74" s="35"/>
      <c r="G74" s="35"/>
      <c r="H74" s="35"/>
      <c r="I74" s="35"/>
      <c r="K74" s="35"/>
      <c r="M74" s="35"/>
    </row>
  </sheetData>
  <mergeCells count="2">
    <mergeCell ref="A1:A2"/>
    <mergeCell ref="B2:N2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4"/>
  <sheetViews>
    <sheetView zoomScaleNormal="100" workbookViewId="0">
      <selection activeCell="U27" sqref="U27"/>
    </sheetView>
  </sheetViews>
  <sheetFormatPr defaultRowHeight="15" x14ac:dyDescent="0.25"/>
  <cols>
    <col min="1" max="1" width="14.5703125" customWidth="1"/>
    <col min="2" max="2" width="9.140625" customWidth="1"/>
  </cols>
  <sheetData>
    <row r="1" spans="1:33" ht="15.75" thickBot="1" x14ac:dyDescent="0.3">
      <c r="A1" s="90" t="s">
        <v>4</v>
      </c>
      <c r="B1" s="16" t="s">
        <v>22</v>
      </c>
      <c r="C1" s="17" t="s">
        <v>23</v>
      </c>
      <c r="D1" s="16" t="s">
        <v>24</v>
      </c>
      <c r="E1" s="17" t="s">
        <v>25</v>
      </c>
      <c r="F1" s="16" t="s">
        <v>26</v>
      </c>
      <c r="G1" s="17" t="s">
        <v>27</v>
      </c>
      <c r="H1" s="16" t="s">
        <v>28</v>
      </c>
      <c r="I1" s="17" t="s">
        <v>29</v>
      </c>
      <c r="J1" s="16" t="s">
        <v>30</v>
      </c>
      <c r="K1" s="17" t="s">
        <v>31</v>
      </c>
      <c r="L1" s="16" t="s">
        <v>32</v>
      </c>
      <c r="M1" s="17" t="s">
        <v>33</v>
      </c>
      <c r="N1" s="18" t="s">
        <v>38</v>
      </c>
    </row>
    <row r="2" spans="1:33" ht="15.75" thickBot="1" x14ac:dyDescent="0.3">
      <c r="A2" s="91"/>
      <c r="B2" s="87" t="s">
        <v>41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9"/>
    </row>
    <row r="3" spans="1:33" ht="15.75" thickBot="1" x14ac:dyDescent="0.3">
      <c r="A3" s="13">
        <v>1950</v>
      </c>
      <c r="B3" s="14">
        <v>0.45</v>
      </c>
      <c r="C3" s="15" t="s">
        <v>1</v>
      </c>
      <c r="D3" s="15">
        <v>0.17</v>
      </c>
      <c r="E3" s="15">
        <v>1.61</v>
      </c>
      <c r="F3" s="15">
        <v>2.2999999999999998</v>
      </c>
      <c r="G3" s="15">
        <v>1.1299999999999999</v>
      </c>
      <c r="H3" s="15">
        <v>0.36</v>
      </c>
      <c r="I3" s="15">
        <v>0.28000000000000003</v>
      </c>
      <c r="J3" s="15">
        <v>0.94</v>
      </c>
      <c r="K3" s="15">
        <v>0.32</v>
      </c>
      <c r="L3" s="15">
        <v>0.69</v>
      </c>
      <c r="M3" s="19">
        <v>0.08</v>
      </c>
      <c r="N3" s="21">
        <v>8.3300099999999997</v>
      </c>
      <c r="AG3" s="21">
        <v>8.3300099999999997</v>
      </c>
    </row>
    <row r="4" spans="1:33" ht="15" customHeight="1" thickBot="1" x14ac:dyDescent="0.3">
      <c r="A4" s="11">
        <v>1951</v>
      </c>
      <c r="B4" s="9">
        <v>0.45</v>
      </c>
      <c r="C4" s="6">
        <v>0.4</v>
      </c>
      <c r="D4" s="6">
        <v>0.62</v>
      </c>
      <c r="E4" s="6">
        <v>1.1299999999999999</v>
      </c>
      <c r="F4" s="6">
        <v>2.02</v>
      </c>
      <c r="G4" s="6">
        <v>1.7</v>
      </c>
      <c r="H4" s="6">
        <v>0.75</v>
      </c>
      <c r="I4" s="6">
        <v>2.82</v>
      </c>
      <c r="J4" s="6">
        <v>0.67</v>
      </c>
      <c r="K4" s="6">
        <v>2.58</v>
      </c>
      <c r="L4" s="6">
        <v>0.39</v>
      </c>
      <c r="M4" s="20">
        <v>0.95</v>
      </c>
      <c r="N4" s="21">
        <v>14.48</v>
      </c>
      <c r="AG4" s="21">
        <v>14.48</v>
      </c>
    </row>
    <row r="5" spans="1:33" ht="15.75" thickBot="1" x14ac:dyDescent="0.3">
      <c r="A5" s="11">
        <v>1952</v>
      </c>
      <c r="B5" s="9" t="s">
        <v>1</v>
      </c>
      <c r="C5" s="6" t="s">
        <v>1</v>
      </c>
      <c r="D5" s="6">
        <v>1.88</v>
      </c>
      <c r="E5" s="6">
        <v>0.82</v>
      </c>
      <c r="F5" s="6">
        <v>2.89</v>
      </c>
      <c r="G5" s="6">
        <v>0.6</v>
      </c>
      <c r="H5" s="6">
        <v>0.13</v>
      </c>
      <c r="I5" s="6">
        <v>1.26</v>
      </c>
      <c r="J5" s="6" t="s">
        <v>48</v>
      </c>
      <c r="K5" s="6">
        <v>0.22</v>
      </c>
      <c r="L5" s="6">
        <v>0.85</v>
      </c>
      <c r="M5" s="20">
        <v>0.06</v>
      </c>
      <c r="N5" s="21" t="s">
        <v>48</v>
      </c>
      <c r="AG5" s="21"/>
    </row>
    <row r="6" spans="1:33" ht="15.75" thickBot="1" x14ac:dyDescent="0.3">
      <c r="A6" s="11">
        <v>1953</v>
      </c>
      <c r="B6" s="9">
        <v>0.3</v>
      </c>
      <c r="C6" s="6">
        <v>0.28000000000000003</v>
      </c>
      <c r="D6" s="6">
        <v>1.0900000000000001</v>
      </c>
      <c r="E6" s="6">
        <v>0.93</v>
      </c>
      <c r="F6" s="6">
        <v>2.77</v>
      </c>
      <c r="G6" s="6">
        <v>0.56000000000000005</v>
      </c>
      <c r="H6" s="6">
        <v>2.4500000000000002</v>
      </c>
      <c r="I6" s="6">
        <v>0.69</v>
      </c>
      <c r="J6" s="6">
        <v>0.08</v>
      </c>
      <c r="K6" s="6">
        <v>0.19</v>
      </c>
      <c r="L6" s="6">
        <v>0.33</v>
      </c>
      <c r="M6" s="20">
        <v>0.18</v>
      </c>
      <c r="N6" s="21">
        <v>9.8499999999999979</v>
      </c>
      <c r="AG6" s="21">
        <v>9.8499999999999979</v>
      </c>
    </row>
    <row r="7" spans="1:33" ht="15.75" thickBot="1" x14ac:dyDescent="0.3">
      <c r="A7" s="11">
        <v>1954</v>
      </c>
      <c r="B7" s="9">
        <v>0.3</v>
      </c>
      <c r="C7" s="6" t="s">
        <v>1</v>
      </c>
      <c r="D7" s="6">
        <v>0.35</v>
      </c>
      <c r="E7" s="6">
        <v>0.37</v>
      </c>
      <c r="F7" s="6">
        <v>0.47</v>
      </c>
      <c r="G7" s="6">
        <v>0.39</v>
      </c>
      <c r="H7" s="6">
        <v>1.76</v>
      </c>
      <c r="I7" s="6">
        <v>0.44</v>
      </c>
      <c r="J7" s="6">
        <v>1.62</v>
      </c>
      <c r="K7" s="6">
        <v>0.28999999999999998</v>
      </c>
      <c r="L7" s="6">
        <v>0.56000000000000005</v>
      </c>
      <c r="M7" s="20">
        <v>0.22</v>
      </c>
      <c r="N7" s="21">
        <v>6.7700100000000001</v>
      </c>
      <c r="AG7" s="21">
        <v>6.7700100000000001</v>
      </c>
    </row>
    <row r="8" spans="1:33" ht="15.75" thickBot="1" x14ac:dyDescent="0.3">
      <c r="A8" s="11">
        <v>1955</v>
      </c>
      <c r="B8" s="9">
        <v>0.48</v>
      </c>
      <c r="C8" s="6">
        <v>0.54</v>
      </c>
      <c r="D8" s="6">
        <v>0.65</v>
      </c>
      <c r="E8" s="6">
        <v>0.01</v>
      </c>
      <c r="F8" s="6">
        <v>1.53</v>
      </c>
      <c r="G8" s="6">
        <v>0.85</v>
      </c>
      <c r="H8" s="6">
        <v>1.24</v>
      </c>
      <c r="I8" s="6">
        <v>1.4</v>
      </c>
      <c r="J8" s="6">
        <v>1.24</v>
      </c>
      <c r="K8" s="6">
        <v>0.37</v>
      </c>
      <c r="L8" s="6">
        <v>0.74</v>
      </c>
      <c r="M8" s="20">
        <v>0.37</v>
      </c>
      <c r="N8" s="21">
        <v>9.4199999999999982</v>
      </c>
      <c r="AG8" s="21">
        <v>9.4199999999999982</v>
      </c>
    </row>
    <row r="9" spans="1:33" ht="15.75" thickBot="1" x14ac:dyDescent="0.3">
      <c r="A9" s="11">
        <v>1956</v>
      </c>
      <c r="B9" s="9">
        <v>0.4</v>
      </c>
      <c r="C9" s="6">
        <v>0.65</v>
      </c>
      <c r="D9" s="6">
        <v>0.54</v>
      </c>
      <c r="E9" s="6">
        <v>0.74</v>
      </c>
      <c r="F9" s="6">
        <v>1.62</v>
      </c>
      <c r="G9" s="6">
        <v>0.45</v>
      </c>
      <c r="H9" s="6">
        <v>2.2999999999999998</v>
      </c>
      <c r="I9" s="6">
        <v>1.85</v>
      </c>
      <c r="J9" s="6" t="s">
        <v>1</v>
      </c>
      <c r="K9" s="6">
        <v>0.15</v>
      </c>
      <c r="L9" s="6">
        <v>1.04</v>
      </c>
      <c r="M9" s="20">
        <v>0.51</v>
      </c>
      <c r="N9" s="21">
        <v>10.250010000000001</v>
      </c>
      <c r="AG9" s="21">
        <v>10.250010000000001</v>
      </c>
    </row>
    <row r="10" spans="1:33" ht="15.75" thickBot="1" x14ac:dyDescent="0.3">
      <c r="A10" s="11">
        <v>1957</v>
      </c>
      <c r="B10" s="9">
        <v>0.49</v>
      </c>
      <c r="C10" s="6">
        <v>0.88</v>
      </c>
      <c r="D10" s="6">
        <v>0.44</v>
      </c>
      <c r="E10" s="6">
        <v>4.84</v>
      </c>
      <c r="F10" s="6">
        <v>6.88</v>
      </c>
      <c r="G10" s="6">
        <v>1.25</v>
      </c>
      <c r="H10" s="6">
        <v>0.52</v>
      </c>
      <c r="I10" s="6">
        <v>1.72</v>
      </c>
      <c r="J10" s="6">
        <v>0.78</v>
      </c>
      <c r="K10" s="6">
        <v>1.3</v>
      </c>
      <c r="L10" s="6">
        <v>0.28000000000000003</v>
      </c>
      <c r="M10" s="20">
        <v>0</v>
      </c>
      <c r="N10" s="21">
        <v>19.380000000000003</v>
      </c>
      <c r="AG10" s="21">
        <v>19.380000000000003</v>
      </c>
    </row>
    <row r="11" spans="1:33" ht="15.75" thickBot="1" x14ac:dyDescent="0.3">
      <c r="A11" s="11">
        <v>1958</v>
      </c>
      <c r="B11" s="9">
        <v>0.26</v>
      </c>
      <c r="C11" s="6">
        <v>0.5</v>
      </c>
      <c r="D11" s="6">
        <v>1.8</v>
      </c>
      <c r="E11" s="6">
        <v>1.29</v>
      </c>
      <c r="F11" s="6">
        <v>5.21</v>
      </c>
      <c r="G11" s="6">
        <v>1.44</v>
      </c>
      <c r="H11" s="6">
        <v>1.48</v>
      </c>
      <c r="I11" s="6">
        <v>0.8</v>
      </c>
      <c r="J11" s="6">
        <v>0.71</v>
      </c>
      <c r="K11" s="6">
        <v>0.61</v>
      </c>
      <c r="L11" s="6">
        <v>0.39</v>
      </c>
      <c r="M11" s="20">
        <v>0.51</v>
      </c>
      <c r="N11" s="21">
        <v>15.000000000000002</v>
      </c>
      <c r="AG11" s="21">
        <v>15.000000000000002</v>
      </c>
    </row>
    <row r="12" spans="1:33" ht="15.75" thickBot="1" x14ac:dyDescent="0.3">
      <c r="A12" s="11">
        <v>1959</v>
      </c>
      <c r="B12" s="9">
        <v>0.5</v>
      </c>
      <c r="C12" s="6">
        <v>0.7</v>
      </c>
      <c r="D12" s="6">
        <v>1.1100000000000001</v>
      </c>
      <c r="E12" s="6">
        <v>1.62</v>
      </c>
      <c r="F12" s="6">
        <v>3.08</v>
      </c>
      <c r="G12" s="6">
        <v>0.56999999999999995</v>
      </c>
      <c r="H12" s="6">
        <v>0.47</v>
      </c>
      <c r="I12" s="6">
        <v>0.28999999999999998</v>
      </c>
      <c r="J12" s="6">
        <v>2.1800000000000002</v>
      </c>
      <c r="K12" s="6">
        <v>2.41</v>
      </c>
      <c r="L12" s="6">
        <v>0.02</v>
      </c>
      <c r="M12" s="20">
        <v>0.02</v>
      </c>
      <c r="N12" s="21">
        <v>12.969999999999999</v>
      </c>
      <c r="AG12" s="21">
        <v>12.969999999999999</v>
      </c>
    </row>
    <row r="13" spans="1:33" ht="15.75" thickBot="1" x14ac:dyDescent="0.3">
      <c r="A13" s="11">
        <v>1960</v>
      </c>
      <c r="B13" s="9">
        <v>0.27</v>
      </c>
      <c r="C13" s="6">
        <v>0.83</v>
      </c>
      <c r="D13" s="6">
        <v>0.57999999999999996</v>
      </c>
      <c r="E13" s="6">
        <v>1.0900000000000001</v>
      </c>
      <c r="F13" s="6">
        <v>3.92</v>
      </c>
      <c r="G13" s="6">
        <v>0.66</v>
      </c>
      <c r="H13" s="6">
        <v>0.44</v>
      </c>
      <c r="I13" s="6">
        <v>0.25</v>
      </c>
      <c r="J13" s="6">
        <v>0.48</v>
      </c>
      <c r="K13" s="6">
        <v>1.87</v>
      </c>
      <c r="L13" s="6">
        <v>0.51</v>
      </c>
      <c r="M13" s="20">
        <v>1.02</v>
      </c>
      <c r="N13" s="21">
        <v>11.92</v>
      </c>
      <c r="AG13" s="21">
        <v>11.92</v>
      </c>
    </row>
    <row r="14" spans="1:33" ht="15.75" thickBot="1" x14ac:dyDescent="0.3">
      <c r="A14" s="11">
        <v>1961</v>
      </c>
      <c r="B14" s="9">
        <v>0.12</v>
      </c>
      <c r="C14" s="6">
        <v>0.47</v>
      </c>
      <c r="D14" s="6">
        <v>2.91</v>
      </c>
      <c r="E14" s="6">
        <v>0.72</v>
      </c>
      <c r="F14" s="6">
        <v>4.63</v>
      </c>
      <c r="G14" s="6">
        <v>1.57</v>
      </c>
      <c r="H14" s="6">
        <v>0.83</v>
      </c>
      <c r="I14" s="6">
        <v>1.5</v>
      </c>
      <c r="J14" s="6">
        <v>3.89</v>
      </c>
      <c r="K14" s="6">
        <v>0.69</v>
      </c>
      <c r="L14" s="6">
        <v>0.6</v>
      </c>
      <c r="M14" s="20">
        <v>0.18</v>
      </c>
      <c r="N14" s="21">
        <v>18.110000000000003</v>
      </c>
      <c r="AG14" s="21">
        <v>18.110000000000003</v>
      </c>
    </row>
    <row r="15" spans="1:33" ht="15.75" thickBot="1" x14ac:dyDescent="0.3">
      <c r="A15" s="11">
        <v>1962</v>
      </c>
      <c r="B15" s="9">
        <v>1.06</v>
      </c>
      <c r="C15" s="6">
        <v>0.4</v>
      </c>
      <c r="D15" s="6">
        <v>0.3</v>
      </c>
      <c r="E15" s="6">
        <v>0.5</v>
      </c>
      <c r="F15" s="6">
        <v>1.47</v>
      </c>
      <c r="G15" s="6">
        <v>2.09</v>
      </c>
      <c r="H15" s="6">
        <v>1.61</v>
      </c>
      <c r="I15" s="6">
        <v>0.55000000000000004</v>
      </c>
      <c r="J15" s="6">
        <v>0.56000000000000005</v>
      </c>
      <c r="K15" s="6">
        <v>1.1100000000000001</v>
      </c>
      <c r="L15" s="6">
        <v>0.47</v>
      </c>
      <c r="M15" s="20">
        <v>0.11</v>
      </c>
      <c r="N15" s="21">
        <v>10.229999999999999</v>
      </c>
      <c r="AG15" s="21">
        <v>10.229999999999999</v>
      </c>
    </row>
    <row r="16" spans="1:33" ht="15.75" thickBot="1" x14ac:dyDescent="0.3">
      <c r="A16" s="11">
        <v>1963</v>
      </c>
      <c r="B16" s="9">
        <v>0.68</v>
      </c>
      <c r="C16" s="6">
        <v>0.27</v>
      </c>
      <c r="D16" s="6">
        <v>1.25</v>
      </c>
      <c r="E16" s="6">
        <v>0.01</v>
      </c>
      <c r="F16" s="6">
        <v>0.28999999999999998</v>
      </c>
      <c r="G16" s="6">
        <v>4.33</v>
      </c>
      <c r="H16" s="6">
        <v>0.59</v>
      </c>
      <c r="I16" s="6">
        <v>2.2200000000000002</v>
      </c>
      <c r="J16" s="6">
        <v>1.1200000000000001</v>
      </c>
      <c r="K16" s="6">
        <v>0.25</v>
      </c>
      <c r="L16" s="6">
        <v>0.42</v>
      </c>
      <c r="M16" s="20">
        <v>0.37</v>
      </c>
      <c r="N16" s="21">
        <v>11.8</v>
      </c>
      <c r="AG16" s="21">
        <v>11.8</v>
      </c>
    </row>
    <row r="17" spans="1:33" ht="15.75" thickBot="1" x14ac:dyDescent="0.3">
      <c r="A17" s="11">
        <v>1964</v>
      </c>
      <c r="B17" s="9">
        <v>0.1</v>
      </c>
      <c r="C17" s="6">
        <v>0.21</v>
      </c>
      <c r="D17" s="6">
        <v>0.97</v>
      </c>
      <c r="E17" s="6">
        <v>1.06</v>
      </c>
      <c r="F17" s="6">
        <v>1.66</v>
      </c>
      <c r="G17" s="6">
        <v>1.28</v>
      </c>
      <c r="H17" s="6">
        <v>0.24</v>
      </c>
      <c r="I17" s="6">
        <v>0.56999999999999995</v>
      </c>
      <c r="J17" s="6">
        <v>0.09</v>
      </c>
      <c r="K17" s="6">
        <v>0.05</v>
      </c>
      <c r="L17" s="6">
        <v>0.46</v>
      </c>
      <c r="M17" s="20">
        <v>0.4</v>
      </c>
      <c r="N17" s="21">
        <v>7.0900000000000007</v>
      </c>
      <c r="AG17" s="21">
        <v>7.0900000000000007</v>
      </c>
    </row>
    <row r="18" spans="1:33" ht="15.75" thickBot="1" x14ac:dyDescent="0.3">
      <c r="A18" s="11">
        <v>1965</v>
      </c>
      <c r="B18" s="9">
        <v>0.42</v>
      </c>
      <c r="C18" s="6">
        <v>0.64</v>
      </c>
      <c r="D18" s="6">
        <v>0.94</v>
      </c>
      <c r="E18" s="6">
        <v>1.54</v>
      </c>
      <c r="F18" s="6">
        <v>2.31</v>
      </c>
      <c r="G18" s="6">
        <v>2.09</v>
      </c>
      <c r="H18" s="6">
        <v>2.65</v>
      </c>
      <c r="I18" s="6">
        <v>0.82</v>
      </c>
      <c r="J18" s="6">
        <v>2.7</v>
      </c>
      <c r="K18" s="6">
        <v>0.19</v>
      </c>
      <c r="L18" s="6">
        <v>0.41</v>
      </c>
      <c r="M18" s="20">
        <v>0.41</v>
      </c>
      <c r="N18" s="21">
        <v>15.12</v>
      </c>
      <c r="AG18" s="21">
        <v>15.12</v>
      </c>
    </row>
    <row r="19" spans="1:33" ht="15.75" thickBot="1" x14ac:dyDescent="0.3">
      <c r="A19" s="11">
        <v>1966</v>
      </c>
      <c r="B19" s="9">
        <v>0.05</v>
      </c>
      <c r="C19" s="6">
        <v>0.62</v>
      </c>
      <c r="D19" s="6">
        <v>0.1</v>
      </c>
      <c r="E19" s="6">
        <v>0.9</v>
      </c>
      <c r="F19" s="6">
        <v>0.66</v>
      </c>
      <c r="G19" s="6">
        <v>1.6</v>
      </c>
      <c r="H19" s="6">
        <v>0.45</v>
      </c>
      <c r="I19" s="6">
        <v>0.47</v>
      </c>
      <c r="J19" s="6">
        <v>1.78</v>
      </c>
      <c r="K19" s="6">
        <v>0.19</v>
      </c>
      <c r="L19" s="6">
        <v>0.34</v>
      </c>
      <c r="M19" s="20">
        <v>0.23</v>
      </c>
      <c r="N19" s="21">
        <v>7.3900000000000006</v>
      </c>
      <c r="AG19" s="21">
        <v>7.3900000000000006</v>
      </c>
    </row>
    <row r="20" spans="1:33" ht="15.75" thickBot="1" x14ac:dyDescent="0.3">
      <c r="A20" s="11">
        <v>1967</v>
      </c>
      <c r="B20" s="9">
        <v>0.55000000000000004</v>
      </c>
      <c r="C20" s="6">
        <v>0.22</v>
      </c>
      <c r="D20" s="6">
        <v>0.47</v>
      </c>
      <c r="E20" s="6">
        <v>3.85</v>
      </c>
      <c r="F20" s="6">
        <v>2.34</v>
      </c>
      <c r="G20" s="6">
        <v>5.0999999999999996</v>
      </c>
      <c r="H20" s="6">
        <v>3.49</v>
      </c>
      <c r="I20" s="6">
        <v>1.45</v>
      </c>
      <c r="J20" s="6">
        <v>0.54</v>
      </c>
      <c r="K20" s="6">
        <v>0.99</v>
      </c>
      <c r="L20" s="6">
        <v>0.62</v>
      </c>
      <c r="M20" s="20">
        <v>0.64</v>
      </c>
      <c r="N20" s="21">
        <v>20.259999999999998</v>
      </c>
      <c r="AG20" s="21">
        <v>20.259999999999998</v>
      </c>
    </row>
    <row r="21" spans="1:33" ht="15.75" thickBot="1" x14ac:dyDescent="0.3">
      <c r="A21" s="11">
        <v>1968</v>
      </c>
      <c r="B21" s="9">
        <v>0.16</v>
      </c>
      <c r="C21" s="6">
        <v>0.75</v>
      </c>
      <c r="D21" s="6">
        <v>0.65</v>
      </c>
      <c r="E21" s="6">
        <v>1.62</v>
      </c>
      <c r="F21" s="6">
        <v>1.82</v>
      </c>
      <c r="G21" s="6">
        <v>1.05</v>
      </c>
      <c r="H21" s="6">
        <v>0.5</v>
      </c>
      <c r="I21" s="6">
        <v>1.74</v>
      </c>
      <c r="J21" s="6">
        <v>0.5</v>
      </c>
      <c r="K21" s="6">
        <v>0.5</v>
      </c>
      <c r="L21" s="6">
        <v>0.81</v>
      </c>
      <c r="M21" s="20">
        <v>0.42</v>
      </c>
      <c r="N21" s="21">
        <v>10.52</v>
      </c>
      <c r="AG21" s="21">
        <v>10.52</v>
      </c>
    </row>
    <row r="22" spans="1:33" ht="15.75" thickBot="1" x14ac:dyDescent="0.3">
      <c r="A22" s="11">
        <v>1969</v>
      </c>
      <c r="B22" s="9">
        <v>0.22</v>
      </c>
      <c r="C22" s="6">
        <v>0.27</v>
      </c>
      <c r="D22" s="6">
        <v>0.5</v>
      </c>
      <c r="E22" s="6">
        <v>0.93</v>
      </c>
      <c r="F22" s="6">
        <v>4.59</v>
      </c>
      <c r="G22" s="6">
        <v>4.03</v>
      </c>
      <c r="H22" s="6">
        <v>0.53</v>
      </c>
      <c r="I22" s="6">
        <v>1.02</v>
      </c>
      <c r="J22" s="6">
        <v>0.15</v>
      </c>
      <c r="K22" s="6">
        <v>4.8099999999999996</v>
      </c>
      <c r="L22" s="6">
        <v>0.71</v>
      </c>
      <c r="M22" s="20">
        <v>0.26</v>
      </c>
      <c r="N22" s="21">
        <v>18.02</v>
      </c>
      <c r="AG22" s="21">
        <v>18.02</v>
      </c>
    </row>
    <row r="23" spans="1:33" ht="15.75" thickBot="1" x14ac:dyDescent="0.3">
      <c r="A23" s="11">
        <v>1970</v>
      </c>
      <c r="B23" s="9">
        <v>0.04</v>
      </c>
      <c r="C23" s="6">
        <v>0.02</v>
      </c>
      <c r="D23" s="6">
        <v>1.93</v>
      </c>
      <c r="E23" s="6">
        <v>1.1599999999999999</v>
      </c>
      <c r="F23" s="6">
        <v>0.44</v>
      </c>
      <c r="G23" s="6">
        <v>3.64</v>
      </c>
      <c r="H23" s="6">
        <v>1.21</v>
      </c>
      <c r="I23" s="6">
        <v>0.56000000000000005</v>
      </c>
      <c r="J23" s="6">
        <v>3.44</v>
      </c>
      <c r="K23" s="6">
        <v>0.77</v>
      </c>
      <c r="L23" s="6">
        <v>0.49</v>
      </c>
      <c r="M23" s="20">
        <v>0.19</v>
      </c>
      <c r="N23" s="21">
        <v>13.89</v>
      </c>
      <c r="AG23" s="21">
        <v>13.89</v>
      </c>
    </row>
    <row r="24" spans="1:33" ht="15.75" thickBot="1" x14ac:dyDescent="0.3">
      <c r="A24" s="11">
        <v>1971</v>
      </c>
      <c r="B24" s="9">
        <v>0.54</v>
      </c>
      <c r="C24" s="6">
        <v>0.72</v>
      </c>
      <c r="D24" s="6">
        <v>0.62</v>
      </c>
      <c r="E24" s="6">
        <v>4.45</v>
      </c>
      <c r="F24" s="6">
        <v>0.83</v>
      </c>
      <c r="G24" s="6">
        <v>0.01</v>
      </c>
      <c r="H24" s="6">
        <v>1.1599999999999999</v>
      </c>
      <c r="I24" s="6" t="s">
        <v>1</v>
      </c>
      <c r="J24" s="6">
        <v>3.83</v>
      </c>
      <c r="K24" s="6">
        <v>0.3</v>
      </c>
      <c r="L24" s="6">
        <v>7.0000000000000007E-2</v>
      </c>
      <c r="M24" s="20">
        <v>0.16</v>
      </c>
      <c r="N24" s="21">
        <v>12.690010000000001</v>
      </c>
      <c r="AG24" s="21">
        <v>12.690010000000001</v>
      </c>
    </row>
    <row r="25" spans="1:33" ht="15.75" thickBot="1" x14ac:dyDescent="0.3">
      <c r="A25" s="11">
        <v>1972</v>
      </c>
      <c r="B25" s="9">
        <v>0.65</v>
      </c>
      <c r="C25" s="6">
        <v>0.12</v>
      </c>
      <c r="D25" s="6">
        <v>0.43</v>
      </c>
      <c r="E25" s="6">
        <v>1.83</v>
      </c>
      <c r="F25" s="6">
        <v>0.59</v>
      </c>
      <c r="G25" s="6">
        <v>2.63</v>
      </c>
      <c r="H25" s="6">
        <v>0.64</v>
      </c>
      <c r="I25" s="6">
        <v>1.99</v>
      </c>
      <c r="J25" s="6">
        <v>0.85</v>
      </c>
      <c r="K25" s="6">
        <v>0.54</v>
      </c>
      <c r="L25" s="6">
        <v>1.59</v>
      </c>
      <c r="M25" s="20">
        <v>0.73</v>
      </c>
      <c r="N25" s="21">
        <v>12.59</v>
      </c>
      <c r="AG25" s="21">
        <v>12.59</v>
      </c>
    </row>
    <row r="26" spans="1:33" ht="15.75" thickBot="1" x14ac:dyDescent="0.3">
      <c r="A26" s="11">
        <v>1973</v>
      </c>
      <c r="B26" s="9">
        <v>0.97</v>
      </c>
      <c r="C26" s="6">
        <v>0.16</v>
      </c>
      <c r="D26" s="6">
        <v>1.0900000000000001</v>
      </c>
      <c r="E26" s="6">
        <v>4.76</v>
      </c>
      <c r="F26" s="6">
        <v>4.0199999999999996</v>
      </c>
      <c r="G26" s="6">
        <v>0.06</v>
      </c>
      <c r="H26" s="6">
        <v>0.56999999999999995</v>
      </c>
      <c r="I26" s="6">
        <v>0.18</v>
      </c>
      <c r="J26" s="6">
        <v>2.4900000000000002</v>
      </c>
      <c r="K26" s="6">
        <v>0.26</v>
      </c>
      <c r="L26" s="6">
        <v>0.88</v>
      </c>
      <c r="M26" s="20">
        <v>1.52</v>
      </c>
      <c r="N26" s="21">
        <v>16.96</v>
      </c>
      <c r="AG26" s="21">
        <v>16.96</v>
      </c>
    </row>
    <row r="27" spans="1:33" ht="15.75" thickBot="1" x14ac:dyDescent="0.3">
      <c r="A27" s="11">
        <v>1974</v>
      </c>
      <c r="B27" s="9">
        <v>0.44</v>
      </c>
      <c r="C27" s="6">
        <v>0.27</v>
      </c>
      <c r="D27" s="6">
        <v>0.7</v>
      </c>
      <c r="E27" s="6">
        <v>2.87</v>
      </c>
      <c r="F27" s="6">
        <v>0.08</v>
      </c>
      <c r="G27" s="6">
        <v>2.88</v>
      </c>
      <c r="H27" s="6">
        <v>1.21</v>
      </c>
      <c r="I27" s="6">
        <v>0.54</v>
      </c>
      <c r="J27" s="6">
        <v>1.19</v>
      </c>
      <c r="K27" s="6">
        <v>1.78</v>
      </c>
      <c r="L27" s="6">
        <v>0.63</v>
      </c>
      <c r="M27" s="20">
        <v>0.09</v>
      </c>
      <c r="N27" s="21">
        <v>12.679999999999998</v>
      </c>
      <c r="AG27" s="21">
        <v>12.679999999999998</v>
      </c>
    </row>
    <row r="28" spans="1:33" ht="15.75" thickBot="1" x14ac:dyDescent="0.3">
      <c r="A28" s="11">
        <v>1975</v>
      </c>
      <c r="B28" s="9">
        <v>0.13</v>
      </c>
      <c r="C28" s="6">
        <v>0.64</v>
      </c>
      <c r="D28" s="6">
        <v>0.34</v>
      </c>
      <c r="E28" s="6">
        <v>2.19</v>
      </c>
      <c r="F28" s="6">
        <v>3.35</v>
      </c>
      <c r="G28" s="6">
        <v>0.81</v>
      </c>
      <c r="H28" s="6">
        <v>1.24</v>
      </c>
      <c r="I28" s="6">
        <v>1.22</v>
      </c>
      <c r="J28" s="6">
        <v>0.69</v>
      </c>
      <c r="K28" s="6">
        <v>0.42</v>
      </c>
      <c r="L28" s="6">
        <v>0.77</v>
      </c>
      <c r="M28" s="20">
        <v>0.31</v>
      </c>
      <c r="N28" s="21">
        <v>12.110000000000001</v>
      </c>
      <c r="AG28" s="21">
        <v>12.110000000000001</v>
      </c>
    </row>
    <row r="29" spans="1:33" ht="15.75" thickBot="1" x14ac:dyDescent="0.3">
      <c r="A29" s="11">
        <v>1976</v>
      </c>
      <c r="B29" s="9">
        <v>0.3</v>
      </c>
      <c r="C29" s="6">
        <v>0.41</v>
      </c>
      <c r="D29" s="6">
        <v>0.85</v>
      </c>
      <c r="E29" s="6">
        <v>1.9</v>
      </c>
      <c r="F29" s="6">
        <v>1.8</v>
      </c>
      <c r="G29" s="6">
        <v>1.38</v>
      </c>
      <c r="H29" s="6">
        <v>1.53</v>
      </c>
      <c r="I29" s="6">
        <v>1.27</v>
      </c>
      <c r="J29" s="6">
        <v>3.36</v>
      </c>
      <c r="K29" s="6">
        <v>0.81</v>
      </c>
      <c r="L29" s="6">
        <v>0.02</v>
      </c>
      <c r="M29" s="20">
        <v>0.04</v>
      </c>
      <c r="N29" s="21">
        <v>13.669999999999998</v>
      </c>
      <c r="AG29" s="21">
        <v>13.669999999999998</v>
      </c>
    </row>
    <row r="30" spans="1:33" ht="15.75" thickBot="1" x14ac:dyDescent="0.3">
      <c r="A30" s="11">
        <v>1977</v>
      </c>
      <c r="B30" s="9">
        <v>0.04</v>
      </c>
      <c r="C30" s="6">
        <v>0.19</v>
      </c>
      <c r="D30" s="6">
        <v>0.83</v>
      </c>
      <c r="E30" s="6">
        <v>2.68</v>
      </c>
      <c r="F30" s="6">
        <v>0.82</v>
      </c>
      <c r="G30" s="6">
        <v>1.59</v>
      </c>
      <c r="H30" s="6">
        <v>1</v>
      </c>
      <c r="I30" s="6">
        <v>1.08</v>
      </c>
      <c r="J30" s="6">
        <v>0.01</v>
      </c>
      <c r="K30" s="6">
        <v>0.13</v>
      </c>
      <c r="L30" s="6">
        <v>0.14000000000000001</v>
      </c>
      <c r="M30" s="20">
        <v>0.05</v>
      </c>
      <c r="N30" s="21">
        <v>8.5600000000000023</v>
      </c>
      <c r="AG30" s="21">
        <v>8.5600000000000023</v>
      </c>
    </row>
    <row r="31" spans="1:33" ht="15.75" thickBot="1" x14ac:dyDescent="0.3">
      <c r="A31" s="11">
        <v>1978</v>
      </c>
      <c r="B31" s="9">
        <v>0.26</v>
      </c>
      <c r="C31" s="6">
        <v>0.15</v>
      </c>
      <c r="D31" s="6">
        <v>0.71</v>
      </c>
      <c r="E31" s="6">
        <v>1.35</v>
      </c>
      <c r="F31" s="6">
        <v>6.86</v>
      </c>
      <c r="G31" s="6">
        <v>1.21</v>
      </c>
      <c r="H31" s="6">
        <v>0.52</v>
      </c>
      <c r="I31" s="6">
        <v>1.35</v>
      </c>
      <c r="J31" s="6">
        <v>0.11</v>
      </c>
      <c r="K31" s="6">
        <v>2.14</v>
      </c>
      <c r="L31" s="6">
        <v>0.04</v>
      </c>
      <c r="M31" s="20">
        <v>0.88</v>
      </c>
      <c r="N31" s="21">
        <v>15.579999999999998</v>
      </c>
      <c r="AG31" s="21">
        <v>15.579999999999998</v>
      </c>
    </row>
    <row r="32" spans="1:33" ht="15.75" thickBot="1" x14ac:dyDescent="0.3">
      <c r="A32" s="11">
        <v>1979</v>
      </c>
      <c r="B32" s="9">
        <v>0.27</v>
      </c>
      <c r="C32" s="6">
        <v>0.26</v>
      </c>
      <c r="D32" s="6">
        <v>1.51</v>
      </c>
      <c r="E32" s="6">
        <v>1.94</v>
      </c>
      <c r="F32" s="6">
        <v>4.3099999999999996</v>
      </c>
      <c r="G32" s="6">
        <v>2.52</v>
      </c>
      <c r="H32" s="6">
        <v>0.48</v>
      </c>
      <c r="I32" s="6">
        <v>3.99</v>
      </c>
      <c r="J32" s="6">
        <v>0.74</v>
      </c>
      <c r="K32" s="6">
        <v>0.85</v>
      </c>
      <c r="L32" s="6">
        <v>1.92</v>
      </c>
      <c r="M32" s="20">
        <v>1.47</v>
      </c>
      <c r="N32" s="21">
        <v>20.259999999999998</v>
      </c>
      <c r="AG32" s="21">
        <v>20.259999999999998</v>
      </c>
    </row>
    <row r="33" spans="1:33" ht="15.75" thickBot="1" x14ac:dyDescent="0.3">
      <c r="A33" s="11">
        <v>1980</v>
      </c>
      <c r="B33" s="9">
        <v>1.1299999999999999</v>
      </c>
      <c r="C33" s="6">
        <v>0.62</v>
      </c>
      <c r="D33" s="6">
        <v>1.1200000000000001</v>
      </c>
      <c r="E33" s="6">
        <v>2.04</v>
      </c>
      <c r="F33" s="6">
        <v>4.25</v>
      </c>
      <c r="G33" s="6">
        <v>0.04</v>
      </c>
      <c r="H33" s="6">
        <v>0.72</v>
      </c>
      <c r="I33" s="6">
        <v>0.93</v>
      </c>
      <c r="J33" s="6">
        <v>0.52</v>
      </c>
      <c r="K33" s="6">
        <v>0.75</v>
      </c>
      <c r="L33" s="6" t="s">
        <v>48</v>
      </c>
      <c r="M33" s="20">
        <v>0.12</v>
      </c>
      <c r="N33" s="21" t="s">
        <v>48</v>
      </c>
      <c r="AG33" s="21"/>
    </row>
    <row r="34" spans="1:33" ht="15.75" thickBot="1" x14ac:dyDescent="0.3">
      <c r="A34" s="11">
        <v>1981</v>
      </c>
      <c r="B34" s="9">
        <v>0.17</v>
      </c>
      <c r="C34" s="6">
        <v>0.22</v>
      </c>
      <c r="D34" s="6">
        <v>2.34</v>
      </c>
      <c r="E34" s="6">
        <v>0.96</v>
      </c>
      <c r="F34" s="6">
        <v>3.17</v>
      </c>
      <c r="G34" s="6">
        <v>0.28000000000000003</v>
      </c>
      <c r="H34" s="6">
        <v>0.95</v>
      </c>
      <c r="I34" s="6">
        <v>0.73</v>
      </c>
      <c r="J34" s="6">
        <v>0.87</v>
      </c>
      <c r="K34" s="6">
        <v>0.28000000000000003</v>
      </c>
      <c r="L34" s="6">
        <v>0.1</v>
      </c>
      <c r="M34" s="20">
        <v>0.66</v>
      </c>
      <c r="N34" s="21">
        <v>10.729999999999999</v>
      </c>
      <c r="AG34" s="21">
        <v>10.729999999999999</v>
      </c>
    </row>
    <row r="35" spans="1:33" ht="15.75" thickBot="1" x14ac:dyDescent="0.3">
      <c r="A35" s="11">
        <v>1982</v>
      </c>
      <c r="B35" s="9">
        <v>0.09</v>
      </c>
      <c r="C35" s="6">
        <v>0.15</v>
      </c>
      <c r="D35" s="6">
        <v>0.31</v>
      </c>
      <c r="E35" s="6">
        <v>0.1</v>
      </c>
      <c r="F35" s="6">
        <v>3.62</v>
      </c>
      <c r="G35" s="6">
        <v>2.38</v>
      </c>
      <c r="H35" s="6">
        <v>1.58</v>
      </c>
      <c r="I35" s="6">
        <v>1.22</v>
      </c>
      <c r="J35" s="6">
        <v>2.5299999999999998</v>
      </c>
      <c r="K35" s="6">
        <v>0.81</v>
      </c>
      <c r="L35" s="6">
        <v>0.39</v>
      </c>
      <c r="M35" s="20">
        <v>1.57</v>
      </c>
      <c r="N35" s="21">
        <v>14.750000000000002</v>
      </c>
      <c r="AG35" s="21">
        <v>14.750000000000002</v>
      </c>
    </row>
    <row r="36" spans="1:33" ht="15.75" thickBot="1" x14ac:dyDescent="0.3">
      <c r="A36" s="11">
        <v>1983</v>
      </c>
      <c r="B36" s="9">
        <v>0.01</v>
      </c>
      <c r="C36" s="6">
        <v>0.11</v>
      </c>
      <c r="D36" s="6">
        <v>4.6900000000000004</v>
      </c>
      <c r="E36" s="6">
        <v>1.33</v>
      </c>
      <c r="F36" s="6">
        <v>4.9400000000000004</v>
      </c>
      <c r="G36" s="6">
        <v>2.68</v>
      </c>
      <c r="H36" s="6">
        <v>2.52</v>
      </c>
      <c r="I36" s="6">
        <v>1.25</v>
      </c>
      <c r="J36" s="6">
        <v>0.3</v>
      </c>
      <c r="K36" s="6">
        <v>0.05</v>
      </c>
      <c r="L36" s="6">
        <v>2.46</v>
      </c>
      <c r="M36" s="20">
        <v>0.56999999999999995</v>
      </c>
      <c r="N36" s="21">
        <v>20.910000000000004</v>
      </c>
      <c r="AG36" s="21">
        <v>20.910000000000004</v>
      </c>
    </row>
    <row r="37" spans="1:33" ht="15.75" thickBot="1" x14ac:dyDescent="0.3">
      <c r="A37" s="11">
        <v>1984</v>
      </c>
      <c r="B37" s="9">
        <v>0.54</v>
      </c>
      <c r="C37" s="6">
        <v>0.31</v>
      </c>
      <c r="D37" s="6">
        <v>1.38</v>
      </c>
      <c r="E37" s="6">
        <v>1.83</v>
      </c>
      <c r="F37" s="6">
        <v>0.53</v>
      </c>
      <c r="G37" s="6">
        <v>1.46</v>
      </c>
      <c r="H37" s="6">
        <v>2.09</v>
      </c>
      <c r="I37" s="6">
        <v>1.49</v>
      </c>
      <c r="J37" s="6">
        <v>0.32</v>
      </c>
      <c r="K37" s="6">
        <v>2.79</v>
      </c>
      <c r="L37" s="6">
        <v>0.11</v>
      </c>
      <c r="M37" s="20">
        <v>0.33</v>
      </c>
      <c r="N37" s="21">
        <v>13.180000000000001</v>
      </c>
      <c r="AG37" s="21">
        <v>13.180000000000001</v>
      </c>
    </row>
    <row r="38" spans="1:33" ht="15.75" thickBot="1" x14ac:dyDescent="0.3">
      <c r="A38" s="11">
        <v>1985</v>
      </c>
      <c r="B38" s="9">
        <v>0.59</v>
      </c>
      <c r="C38" s="6">
        <v>0.37</v>
      </c>
      <c r="D38" s="6">
        <v>0.89</v>
      </c>
      <c r="E38" s="6">
        <v>2.13</v>
      </c>
      <c r="F38" s="6">
        <v>0.8</v>
      </c>
      <c r="G38" s="6">
        <v>1.5</v>
      </c>
      <c r="H38" s="6">
        <v>1.62</v>
      </c>
      <c r="I38" s="6">
        <v>0.04</v>
      </c>
      <c r="J38" s="6">
        <v>1.4</v>
      </c>
      <c r="K38" s="6">
        <v>0.74</v>
      </c>
      <c r="L38" s="6">
        <v>1.73</v>
      </c>
      <c r="M38" s="20">
        <v>1.28</v>
      </c>
      <c r="N38" s="21">
        <v>13.09</v>
      </c>
      <c r="AG38" s="21">
        <v>13.09</v>
      </c>
    </row>
    <row r="39" spans="1:33" ht="15.75" thickBot="1" x14ac:dyDescent="0.3">
      <c r="A39" s="11">
        <v>1986</v>
      </c>
      <c r="B39" s="9">
        <v>0.04</v>
      </c>
      <c r="C39" s="6">
        <v>0.32</v>
      </c>
      <c r="D39" s="6">
        <v>0.73</v>
      </c>
      <c r="E39" s="6">
        <v>3.61</v>
      </c>
      <c r="F39" s="6">
        <v>1.94</v>
      </c>
      <c r="G39" s="6">
        <v>1.56</v>
      </c>
      <c r="H39" s="6">
        <v>0.89</v>
      </c>
      <c r="I39" s="6">
        <v>1.1499999999999999</v>
      </c>
      <c r="J39" s="6">
        <v>0.76</v>
      </c>
      <c r="K39" s="6">
        <v>1.61</v>
      </c>
      <c r="L39" s="6">
        <v>1.57</v>
      </c>
      <c r="M39" s="20">
        <v>0.34</v>
      </c>
      <c r="N39" s="21">
        <v>14.52</v>
      </c>
      <c r="AG39" s="21">
        <v>14.52</v>
      </c>
    </row>
    <row r="40" spans="1:33" ht="15.75" thickBot="1" x14ac:dyDescent="0.3">
      <c r="A40" s="11">
        <v>1987</v>
      </c>
      <c r="B40" s="9">
        <v>0.57999999999999996</v>
      </c>
      <c r="C40" s="6">
        <v>1.45</v>
      </c>
      <c r="D40" s="6">
        <v>1</v>
      </c>
      <c r="E40" s="6">
        <v>1.0900000000000001</v>
      </c>
      <c r="F40" s="6">
        <v>2.08</v>
      </c>
      <c r="G40" s="6">
        <v>2.5299999999999998</v>
      </c>
      <c r="H40" s="6">
        <v>0.46</v>
      </c>
      <c r="I40" s="6">
        <v>1.17</v>
      </c>
      <c r="J40" s="6">
        <v>0.57999999999999996</v>
      </c>
      <c r="K40" s="6">
        <v>0.88</v>
      </c>
      <c r="L40" s="6">
        <v>1.28</v>
      </c>
      <c r="M40" s="20">
        <v>1.73</v>
      </c>
      <c r="N40" s="21">
        <v>14.830000000000002</v>
      </c>
      <c r="AG40" s="21">
        <v>14.830000000000002</v>
      </c>
    </row>
    <row r="41" spans="1:33" ht="15.75" thickBot="1" x14ac:dyDescent="0.3">
      <c r="A41" s="11">
        <v>1988</v>
      </c>
      <c r="B41" s="9">
        <v>0.44</v>
      </c>
      <c r="C41" s="6">
        <v>0.37</v>
      </c>
      <c r="D41" s="6">
        <v>1.5</v>
      </c>
      <c r="E41" s="6">
        <v>0.57999999999999996</v>
      </c>
      <c r="F41" s="6">
        <v>2.37</v>
      </c>
      <c r="G41" s="6">
        <v>0.82</v>
      </c>
      <c r="H41" s="6">
        <v>0.56999999999999995</v>
      </c>
      <c r="I41" s="6">
        <v>1.84</v>
      </c>
      <c r="J41" s="6">
        <v>1.37</v>
      </c>
      <c r="K41" s="6">
        <v>0.04</v>
      </c>
      <c r="L41" s="6">
        <v>0.15</v>
      </c>
      <c r="M41" s="20">
        <v>1.23</v>
      </c>
      <c r="N41" s="21">
        <v>11.28</v>
      </c>
      <c r="AG41" s="21">
        <v>11.28</v>
      </c>
    </row>
    <row r="42" spans="1:33" ht="15.75" thickBot="1" x14ac:dyDescent="0.3">
      <c r="A42" s="11">
        <v>1989</v>
      </c>
      <c r="B42" s="9">
        <v>0.69</v>
      </c>
      <c r="C42" s="6">
        <v>0.54</v>
      </c>
      <c r="D42" s="6">
        <v>0.11</v>
      </c>
      <c r="E42" s="6">
        <v>0.77</v>
      </c>
      <c r="F42" s="6">
        <v>1.74</v>
      </c>
      <c r="G42" s="6">
        <v>2.77</v>
      </c>
      <c r="H42" s="6">
        <v>0.06</v>
      </c>
      <c r="I42" s="6">
        <v>1.42</v>
      </c>
      <c r="J42" s="6">
        <v>2.0299999999999998</v>
      </c>
      <c r="K42" s="6">
        <v>0.47</v>
      </c>
      <c r="L42" s="6">
        <v>0.34</v>
      </c>
      <c r="M42" s="20">
        <v>0.65</v>
      </c>
      <c r="N42" s="21">
        <v>11.590000000000002</v>
      </c>
      <c r="AG42" s="21">
        <v>11.590000000000002</v>
      </c>
    </row>
    <row r="43" spans="1:33" ht="15.75" thickBot="1" x14ac:dyDescent="0.3">
      <c r="A43" s="11">
        <v>1990</v>
      </c>
      <c r="B43" s="9">
        <v>0.33</v>
      </c>
      <c r="C43" s="6">
        <v>0.49</v>
      </c>
      <c r="D43" s="6">
        <v>3.24</v>
      </c>
      <c r="E43" s="6">
        <v>0.43</v>
      </c>
      <c r="F43" s="6">
        <v>2.0299999999999998</v>
      </c>
      <c r="G43" s="6">
        <v>0.19</v>
      </c>
      <c r="H43" s="6">
        <v>1.24</v>
      </c>
      <c r="I43" s="6">
        <v>1.88</v>
      </c>
      <c r="J43" s="6">
        <v>1.37</v>
      </c>
      <c r="K43" s="6">
        <v>0.28000000000000003</v>
      </c>
      <c r="L43" s="6">
        <v>0.49</v>
      </c>
      <c r="M43" s="20">
        <v>0.59</v>
      </c>
      <c r="N43" s="21">
        <v>12.559999999999999</v>
      </c>
      <c r="AG43" s="21">
        <v>12.559999999999999</v>
      </c>
    </row>
    <row r="44" spans="1:33" ht="15.75" thickBot="1" x14ac:dyDescent="0.3">
      <c r="A44" s="11">
        <v>1991</v>
      </c>
      <c r="B44" s="9">
        <v>0.59</v>
      </c>
      <c r="C44" s="6" t="s">
        <v>1</v>
      </c>
      <c r="D44" s="6">
        <v>0.69</v>
      </c>
      <c r="E44" s="6">
        <v>0.93</v>
      </c>
      <c r="F44" s="6">
        <v>1.59</v>
      </c>
      <c r="G44" s="6">
        <v>2.54</v>
      </c>
      <c r="H44" s="6">
        <v>1.62</v>
      </c>
      <c r="I44" s="6">
        <v>3.02</v>
      </c>
      <c r="J44" s="6">
        <v>1.64</v>
      </c>
      <c r="K44" s="6">
        <v>1.05</v>
      </c>
      <c r="L44" s="6">
        <v>1.52</v>
      </c>
      <c r="M44" s="20" t="s">
        <v>1</v>
      </c>
      <c r="N44" s="21">
        <v>15.190020000000001</v>
      </c>
      <c r="AG44" s="21">
        <v>15.190020000000001</v>
      </c>
    </row>
    <row r="45" spans="1:33" ht="15.75" thickBot="1" x14ac:dyDescent="0.3">
      <c r="A45" s="11">
        <v>1992</v>
      </c>
      <c r="B45" s="9">
        <v>0.55000000000000004</v>
      </c>
      <c r="C45" s="6" t="s">
        <v>1</v>
      </c>
      <c r="D45" s="6">
        <v>2.94</v>
      </c>
      <c r="E45" s="6">
        <v>0.96</v>
      </c>
      <c r="F45" s="6">
        <v>1.4</v>
      </c>
      <c r="G45" s="6">
        <v>1.6</v>
      </c>
      <c r="H45" s="6">
        <v>1.57</v>
      </c>
      <c r="I45" s="6">
        <v>4.7699999999999996</v>
      </c>
      <c r="J45" s="6" t="s">
        <v>1</v>
      </c>
      <c r="K45" s="6">
        <v>0.12</v>
      </c>
      <c r="L45" s="6">
        <v>1.23</v>
      </c>
      <c r="M45" s="20">
        <v>0.4</v>
      </c>
      <c r="N45" s="21">
        <v>15.540019999999998</v>
      </c>
      <c r="AG45" s="21">
        <v>15.540019999999998</v>
      </c>
    </row>
    <row r="46" spans="1:33" ht="15.75" thickBot="1" x14ac:dyDescent="0.3">
      <c r="A46" s="11">
        <v>1993</v>
      </c>
      <c r="B46" s="9">
        <v>0.12</v>
      </c>
      <c r="C46" s="6">
        <v>0.87</v>
      </c>
      <c r="D46" s="6">
        <v>0.92</v>
      </c>
      <c r="E46" s="6">
        <v>2</v>
      </c>
      <c r="F46" s="6">
        <v>1.54</v>
      </c>
      <c r="G46" s="6">
        <v>2.14</v>
      </c>
      <c r="H46" s="6">
        <v>0.61</v>
      </c>
      <c r="I46" s="6">
        <v>1.18</v>
      </c>
      <c r="J46" s="6">
        <v>2.2599999999999998</v>
      </c>
      <c r="K46" s="6">
        <v>1.56</v>
      </c>
      <c r="L46" s="6">
        <v>0.72</v>
      </c>
      <c r="M46" s="20">
        <v>0.09</v>
      </c>
      <c r="N46" s="21">
        <v>14.01</v>
      </c>
      <c r="AG46" s="21">
        <v>14.01</v>
      </c>
    </row>
    <row r="47" spans="1:33" ht="15.75" thickBot="1" x14ac:dyDescent="0.3">
      <c r="A47" s="11">
        <v>1994</v>
      </c>
      <c r="B47" s="9">
        <v>0.52</v>
      </c>
      <c r="C47" s="6">
        <v>0.14000000000000001</v>
      </c>
      <c r="D47" s="6">
        <v>1.06</v>
      </c>
      <c r="E47" s="6">
        <v>2.0499999999999998</v>
      </c>
      <c r="F47" s="6">
        <v>0.71</v>
      </c>
      <c r="G47" s="6">
        <v>0.8</v>
      </c>
      <c r="H47" s="6">
        <v>0.4</v>
      </c>
      <c r="I47" s="6">
        <v>1.3</v>
      </c>
      <c r="J47" s="6">
        <v>0.73</v>
      </c>
      <c r="K47" s="6">
        <v>0.86</v>
      </c>
      <c r="L47" s="6">
        <v>1.22</v>
      </c>
      <c r="M47" s="20">
        <v>0.35</v>
      </c>
      <c r="N47" s="21">
        <v>10.14</v>
      </c>
      <c r="AG47" s="21">
        <v>10.14</v>
      </c>
    </row>
    <row r="48" spans="1:33" ht="15.75" thickBot="1" x14ac:dyDescent="0.3">
      <c r="A48" s="11">
        <v>1995</v>
      </c>
      <c r="B48" s="9">
        <v>0.22</v>
      </c>
      <c r="C48" s="6">
        <v>0.91</v>
      </c>
      <c r="D48" s="6">
        <v>0.56000000000000005</v>
      </c>
      <c r="E48" s="6">
        <v>3.03</v>
      </c>
      <c r="F48" s="6">
        <v>7</v>
      </c>
      <c r="G48" s="6">
        <v>4.2699999999999996</v>
      </c>
      <c r="H48" s="6">
        <v>0.31</v>
      </c>
      <c r="I48" s="6">
        <v>0.25</v>
      </c>
      <c r="J48" s="6">
        <v>1.59</v>
      </c>
      <c r="K48" s="6" t="s">
        <v>1</v>
      </c>
      <c r="L48" s="6">
        <v>0.53</v>
      </c>
      <c r="M48" s="20">
        <v>0.05</v>
      </c>
      <c r="N48" s="21">
        <v>18.720009999999998</v>
      </c>
      <c r="AG48" s="21">
        <v>18.720009999999998</v>
      </c>
    </row>
    <row r="49" spans="1:33" ht="15.75" thickBot="1" x14ac:dyDescent="0.3">
      <c r="A49" s="11">
        <v>1996</v>
      </c>
      <c r="B49" s="9">
        <v>1.35</v>
      </c>
      <c r="C49" s="6">
        <v>0.09</v>
      </c>
      <c r="D49" s="6">
        <v>1.62</v>
      </c>
      <c r="E49" s="6">
        <v>0.85</v>
      </c>
      <c r="F49" s="6">
        <v>2.94</v>
      </c>
      <c r="G49" s="6">
        <v>2.06</v>
      </c>
      <c r="H49" s="6">
        <v>2.5</v>
      </c>
      <c r="I49" s="6">
        <v>0.34</v>
      </c>
      <c r="J49" s="6">
        <v>3.18</v>
      </c>
      <c r="K49" s="6">
        <v>0.47</v>
      </c>
      <c r="L49" s="6">
        <v>0.6</v>
      </c>
      <c r="M49" s="20">
        <v>0.15</v>
      </c>
      <c r="N49" s="21">
        <v>16.149999999999999</v>
      </c>
      <c r="AG49" s="21">
        <v>16.149999999999999</v>
      </c>
    </row>
    <row r="50" spans="1:33" ht="15.75" thickBot="1" x14ac:dyDescent="0.3">
      <c r="A50" s="11">
        <v>1997</v>
      </c>
      <c r="B50" s="9">
        <v>0.43</v>
      </c>
      <c r="C50" s="6">
        <v>0.54</v>
      </c>
      <c r="D50" s="6">
        <v>0.52</v>
      </c>
      <c r="E50" s="6">
        <v>3.47</v>
      </c>
      <c r="F50" s="6">
        <v>1.54</v>
      </c>
      <c r="G50" s="6">
        <v>3.98</v>
      </c>
      <c r="H50" s="6">
        <v>0.56999999999999995</v>
      </c>
      <c r="I50" s="6">
        <v>2.91</v>
      </c>
      <c r="J50" s="6">
        <v>1.7</v>
      </c>
      <c r="K50" s="6">
        <v>1.23</v>
      </c>
      <c r="L50" s="6">
        <v>0.71</v>
      </c>
      <c r="M50" s="20">
        <v>0.44</v>
      </c>
      <c r="N50" s="21">
        <v>18.040000000000003</v>
      </c>
      <c r="AG50" s="21">
        <v>18.040000000000003</v>
      </c>
    </row>
    <row r="51" spans="1:33" ht="15.75" thickBot="1" x14ac:dyDescent="0.3">
      <c r="A51" s="11">
        <v>1998</v>
      </c>
      <c r="B51" s="9">
        <v>0.18</v>
      </c>
      <c r="C51" s="6" t="s">
        <v>48</v>
      </c>
      <c r="D51" s="6">
        <v>1.68</v>
      </c>
      <c r="E51" s="6">
        <v>2.19</v>
      </c>
      <c r="F51" s="6">
        <v>0.9</v>
      </c>
      <c r="G51" s="6">
        <v>1.1100000000000001</v>
      </c>
      <c r="H51" s="6">
        <v>0.84</v>
      </c>
      <c r="I51" s="6">
        <v>0.38</v>
      </c>
      <c r="J51" s="6">
        <v>0.78</v>
      </c>
      <c r="K51" s="6">
        <v>1.83</v>
      </c>
      <c r="L51" s="6">
        <v>0.87</v>
      </c>
      <c r="M51" s="20">
        <v>0.7</v>
      </c>
      <c r="N51" s="21" t="s">
        <v>48</v>
      </c>
      <c r="AG51" s="21"/>
    </row>
    <row r="52" spans="1:33" ht="15.75" thickBot="1" x14ac:dyDescent="0.3">
      <c r="A52" s="11">
        <v>1999</v>
      </c>
      <c r="B52" s="9">
        <v>0.26</v>
      </c>
      <c r="C52" s="6">
        <v>0.12</v>
      </c>
      <c r="D52" s="6">
        <v>0.72</v>
      </c>
      <c r="E52" s="6">
        <v>5.15</v>
      </c>
      <c r="F52" s="6">
        <v>2.63</v>
      </c>
      <c r="G52" s="6">
        <v>0.5</v>
      </c>
      <c r="H52" s="6">
        <v>3</v>
      </c>
      <c r="I52" s="6">
        <v>2.06</v>
      </c>
      <c r="J52" s="6">
        <v>3.03</v>
      </c>
      <c r="K52" s="6" t="s">
        <v>48</v>
      </c>
      <c r="L52" s="6">
        <v>0.77</v>
      </c>
      <c r="M52" s="20">
        <v>0.25</v>
      </c>
      <c r="N52" s="21" t="s">
        <v>48</v>
      </c>
      <c r="AG52" s="21"/>
    </row>
    <row r="53" spans="1:33" ht="15.75" thickBot="1" x14ac:dyDescent="0.3">
      <c r="A53" s="11">
        <v>2000</v>
      </c>
      <c r="B53" s="9">
        <v>0.2</v>
      </c>
      <c r="C53" s="6">
        <v>0.25</v>
      </c>
      <c r="D53" s="6">
        <v>1.1200000000000001</v>
      </c>
      <c r="E53" s="6">
        <v>0.91</v>
      </c>
      <c r="F53" s="6">
        <v>1.89</v>
      </c>
      <c r="G53" s="6">
        <v>0.97</v>
      </c>
      <c r="H53" s="6" t="s">
        <v>48</v>
      </c>
      <c r="I53" s="6">
        <v>0.78</v>
      </c>
      <c r="J53" s="6">
        <v>1.3</v>
      </c>
      <c r="K53" s="6">
        <v>0.59</v>
      </c>
      <c r="L53" s="6">
        <v>1.08</v>
      </c>
      <c r="M53" s="20">
        <v>0.26</v>
      </c>
      <c r="N53" s="21" t="s">
        <v>48</v>
      </c>
      <c r="AG53" s="21"/>
    </row>
    <row r="54" spans="1:33" ht="15.75" thickBot="1" x14ac:dyDescent="0.3">
      <c r="A54" s="11">
        <v>2001</v>
      </c>
      <c r="B54" s="9">
        <v>0.5</v>
      </c>
      <c r="C54" s="6">
        <v>0.42</v>
      </c>
      <c r="D54" s="6">
        <v>0.95</v>
      </c>
      <c r="E54" s="6">
        <v>2.94</v>
      </c>
      <c r="F54" s="6">
        <v>2.93</v>
      </c>
      <c r="G54" s="6">
        <v>0.74</v>
      </c>
      <c r="H54" s="6">
        <v>1.39</v>
      </c>
      <c r="I54" s="6">
        <v>0.97</v>
      </c>
      <c r="J54" s="6">
        <v>1.47</v>
      </c>
      <c r="K54" s="6">
        <v>0.24</v>
      </c>
      <c r="L54" s="6">
        <v>0.6</v>
      </c>
      <c r="M54" s="20">
        <v>0.14000000000000001</v>
      </c>
      <c r="N54" s="21">
        <v>13.290000000000003</v>
      </c>
      <c r="AG54" s="21">
        <v>13.290000000000003</v>
      </c>
    </row>
    <row r="55" spans="1:33" ht="15.75" thickBot="1" x14ac:dyDescent="0.3">
      <c r="A55" s="11">
        <v>2002</v>
      </c>
      <c r="B55" s="9">
        <v>0.91</v>
      </c>
      <c r="C55" s="6">
        <v>0.3</v>
      </c>
      <c r="D55" s="6">
        <v>0.92</v>
      </c>
      <c r="E55" s="6">
        <v>0.18</v>
      </c>
      <c r="F55" s="6">
        <v>2.42</v>
      </c>
      <c r="G55" s="6" t="s">
        <v>48</v>
      </c>
      <c r="H55" s="6">
        <v>7.0000000000000007E-2</v>
      </c>
      <c r="I55" s="6">
        <v>0.26</v>
      </c>
      <c r="J55" s="6">
        <v>0.83</v>
      </c>
      <c r="K55" s="6">
        <v>0.86</v>
      </c>
      <c r="L55" s="6">
        <v>0.79</v>
      </c>
      <c r="M55" s="20" t="s">
        <v>1</v>
      </c>
      <c r="N55" s="21" t="s">
        <v>48</v>
      </c>
      <c r="AG55" s="21"/>
    </row>
    <row r="56" spans="1:33" ht="15.75" thickBot="1" x14ac:dyDescent="0.3">
      <c r="A56" s="11">
        <v>2003</v>
      </c>
      <c r="B56" s="9" t="s">
        <v>1</v>
      </c>
      <c r="C56" s="6">
        <v>0.59</v>
      </c>
      <c r="D56" s="6">
        <v>3.98</v>
      </c>
      <c r="E56" s="6">
        <v>2.63</v>
      </c>
      <c r="F56" s="6" t="s">
        <v>48</v>
      </c>
      <c r="G56" s="6" t="s">
        <v>48</v>
      </c>
      <c r="H56" s="6">
        <v>0.28999999999999998</v>
      </c>
      <c r="I56" s="6">
        <v>2.56</v>
      </c>
      <c r="J56" s="6">
        <v>0.15</v>
      </c>
      <c r="K56" s="6">
        <v>0.14000000000000001</v>
      </c>
      <c r="L56" s="6">
        <v>0.49</v>
      </c>
      <c r="M56" s="20">
        <v>0.36</v>
      </c>
      <c r="N56" s="21" t="s">
        <v>48</v>
      </c>
      <c r="AG56" s="21"/>
    </row>
    <row r="57" spans="1:33" ht="15.75" thickBot="1" x14ac:dyDescent="0.3">
      <c r="A57" s="11">
        <v>2004</v>
      </c>
      <c r="B57" s="9">
        <v>0.4</v>
      </c>
      <c r="C57" s="6">
        <v>0.6</v>
      </c>
      <c r="D57" s="6">
        <v>0.35</v>
      </c>
      <c r="E57" s="6">
        <v>2.5</v>
      </c>
      <c r="F57" s="6">
        <v>1.51</v>
      </c>
      <c r="G57" s="6">
        <v>2.57</v>
      </c>
      <c r="H57" s="6">
        <v>2.4</v>
      </c>
      <c r="I57" s="6">
        <v>1.65</v>
      </c>
      <c r="J57" s="6">
        <v>1.66</v>
      </c>
      <c r="K57" s="6">
        <v>1.18</v>
      </c>
      <c r="L57" s="6">
        <v>1.36</v>
      </c>
      <c r="M57" s="20" t="s">
        <v>48</v>
      </c>
      <c r="N57" s="21" t="s">
        <v>48</v>
      </c>
      <c r="AG57" s="21"/>
    </row>
    <row r="58" spans="1:33" ht="15.75" thickBot="1" x14ac:dyDescent="0.3">
      <c r="A58" s="11">
        <v>2005</v>
      </c>
      <c r="B58" s="9" t="s">
        <v>48</v>
      </c>
      <c r="C58" s="6" t="s">
        <v>48</v>
      </c>
      <c r="D58" s="6" t="s">
        <v>48</v>
      </c>
      <c r="E58" s="6" t="s">
        <v>48</v>
      </c>
      <c r="F58" s="6" t="s">
        <v>48</v>
      </c>
      <c r="G58" s="6" t="s">
        <v>48</v>
      </c>
      <c r="H58" s="6" t="s">
        <v>48</v>
      </c>
      <c r="I58" s="6" t="s">
        <v>48</v>
      </c>
      <c r="J58" s="6" t="s">
        <v>48</v>
      </c>
      <c r="K58" s="6" t="s">
        <v>48</v>
      </c>
      <c r="L58" s="6" t="s">
        <v>48</v>
      </c>
      <c r="M58" s="20" t="s">
        <v>48</v>
      </c>
      <c r="N58" s="21" t="s">
        <v>48</v>
      </c>
      <c r="AG58" s="21"/>
    </row>
    <row r="59" spans="1:33" ht="15.75" thickBot="1" x14ac:dyDescent="0.3">
      <c r="A59" s="11">
        <v>2006</v>
      </c>
      <c r="B59" s="9" t="s">
        <v>48</v>
      </c>
      <c r="C59" s="6" t="s">
        <v>48</v>
      </c>
      <c r="D59" s="6" t="s">
        <v>48</v>
      </c>
      <c r="E59" s="6" t="s">
        <v>48</v>
      </c>
      <c r="F59" s="6" t="s">
        <v>48</v>
      </c>
      <c r="G59" s="6" t="s">
        <v>48</v>
      </c>
      <c r="H59" s="6" t="s">
        <v>48</v>
      </c>
      <c r="I59" s="6" t="s">
        <v>48</v>
      </c>
      <c r="J59" s="6" t="s">
        <v>48</v>
      </c>
      <c r="K59" s="6" t="s">
        <v>48</v>
      </c>
      <c r="L59" s="6" t="s">
        <v>48</v>
      </c>
      <c r="M59" s="20" t="s">
        <v>48</v>
      </c>
      <c r="N59" s="21" t="s">
        <v>48</v>
      </c>
      <c r="AG59" s="21"/>
    </row>
    <row r="60" spans="1:33" ht="15.75" thickBot="1" x14ac:dyDescent="0.3">
      <c r="A60" s="11">
        <v>2007</v>
      </c>
      <c r="B60" s="9" t="s">
        <v>48</v>
      </c>
      <c r="C60" s="6" t="s">
        <v>48</v>
      </c>
      <c r="D60" s="6" t="s">
        <v>48</v>
      </c>
      <c r="E60" s="6" t="s">
        <v>48</v>
      </c>
      <c r="F60" s="6" t="s">
        <v>48</v>
      </c>
      <c r="G60" s="6" t="s">
        <v>48</v>
      </c>
      <c r="H60" s="6" t="s">
        <v>48</v>
      </c>
      <c r="I60" s="6" t="s">
        <v>48</v>
      </c>
      <c r="J60" s="6" t="s">
        <v>48</v>
      </c>
      <c r="K60" s="6" t="s">
        <v>48</v>
      </c>
      <c r="L60" s="6" t="s">
        <v>48</v>
      </c>
      <c r="M60" s="20" t="s">
        <v>48</v>
      </c>
      <c r="N60" s="21" t="s">
        <v>48</v>
      </c>
      <c r="AG60" s="21"/>
    </row>
    <row r="61" spans="1:33" ht="15.75" thickBot="1" x14ac:dyDescent="0.3">
      <c r="A61" s="11">
        <v>2008</v>
      </c>
      <c r="B61" s="9" t="s">
        <v>48</v>
      </c>
      <c r="C61" s="6" t="s">
        <v>48</v>
      </c>
      <c r="D61" s="6" t="s">
        <v>48</v>
      </c>
      <c r="E61" s="6" t="s">
        <v>48</v>
      </c>
      <c r="F61" s="6" t="s">
        <v>48</v>
      </c>
      <c r="G61" s="6" t="s">
        <v>48</v>
      </c>
      <c r="H61" s="6" t="s">
        <v>48</v>
      </c>
      <c r="I61" s="6" t="s">
        <v>48</v>
      </c>
      <c r="J61" s="6" t="s">
        <v>48</v>
      </c>
      <c r="K61" s="6" t="s">
        <v>48</v>
      </c>
      <c r="L61" s="6" t="s">
        <v>48</v>
      </c>
      <c r="M61" s="20" t="s">
        <v>48</v>
      </c>
      <c r="N61" s="21" t="s">
        <v>48</v>
      </c>
      <c r="AG61" s="21"/>
    </row>
    <row r="62" spans="1:33" ht="15.75" thickBot="1" x14ac:dyDescent="0.3">
      <c r="A62" s="11">
        <v>2009</v>
      </c>
      <c r="B62" s="9" t="s">
        <v>48</v>
      </c>
      <c r="C62" s="6" t="s">
        <v>48</v>
      </c>
      <c r="D62" s="6" t="s">
        <v>48</v>
      </c>
      <c r="E62" s="6" t="s">
        <v>48</v>
      </c>
      <c r="F62" s="6" t="s">
        <v>48</v>
      </c>
      <c r="G62" s="6" t="s">
        <v>48</v>
      </c>
      <c r="H62" s="6" t="s">
        <v>48</v>
      </c>
      <c r="I62" s="6" t="s">
        <v>48</v>
      </c>
      <c r="J62" s="6" t="s">
        <v>48</v>
      </c>
      <c r="K62" s="6" t="s">
        <v>48</v>
      </c>
      <c r="L62" s="6" t="s">
        <v>48</v>
      </c>
      <c r="M62" s="20" t="s">
        <v>48</v>
      </c>
      <c r="N62" s="21" t="s">
        <v>48</v>
      </c>
      <c r="AG62" s="21"/>
    </row>
    <row r="63" spans="1:33" ht="15.75" thickBot="1" x14ac:dyDescent="0.3">
      <c r="A63" s="11">
        <v>2010</v>
      </c>
      <c r="B63" s="9" t="s">
        <v>48</v>
      </c>
      <c r="C63" s="6" t="s">
        <v>48</v>
      </c>
      <c r="D63" s="6" t="s">
        <v>48</v>
      </c>
      <c r="E63" s="6" t="s">
        <v>48</v>
      </c>
      <c r="F63" s="6" t="s">
        <v>48</v>
      </c>
      <c r="G63" s="6" t="s">
        <v>48</v>
      </c>
      <c r="H63" s="6" t="s">
        <v>48</v>
      </c>
      <c r="I63" s="6" t="s">
        <v>48</v>
      </c>
      <c r="J63" s="6" t="s">
        <v>48</v>
      </c>
      <c r="K63" s="6" t="s">
        <v>48</v>
      </c>
      <c r="L63" s="6" t="s">
        <v>48</v>
      </c>
      <c r="M63" s="20" t="s">
        <v>48</v>
      </c>
      <c r="N63" s="21" t="s">
        <v>48</v>
      </c>
      <c r="AG63" s="21"/>
    </row>
    <row r="64" spans="1:33" ht="15.75" thickBot="1" x14ac:dyDescent="0.3">
      <c r="A64" s="11">
        <v>2011</v>
      </c>
      <c r="B64" s="9" t="s">
        <v>48</v>
      </c>
      <c r="C64" s="6" t="s">
        <v>48</v>
      </c>
      <c r="D64" s="6" t="s">
        <v>48</v>
      </c>
      <c r="E64" s="6" t="s">
        <v>48</v>
      </c>
      <c r="F64" s="6" t="s">
        <v>48</v>
      </c>
      <c r="G64" s="6" t="s">
        <v>48</v>
      </c>
      <c r="H64" s="6" t="s">
        <v>48</v>
      </c>
      <c r="I64" s="6" t="s">
        <v>48</v>
      </c>
      <c r="J64" s="6" t="s">
        <v>48</v>
      </c>
      <c r="K64" s="6" t="s">
        <v>48</v>
      </c>
      <c r="L64" s="6" t="s">
        <v>48</v>
      </c>
      <c r="M64" s="20" t="s">
        <v>48</v>
      </c>
      <c r="N64" s="21" t="s">
        <v>48</v>
      </c>
      <c r="AG64" s="21"/>
    </row>
    <row r="65" spans="1:33" ht="15.75" thickBot="1" x14ac:dyDescent="0.3">
      <c r="A65" s="22">
        <v>2012</v>
      </c>
      <c r="B65" s="23" t="s">
        <v>48</v>
      </c>
      <c r="C65" s="24" t="s">
        <v>48</v>
      </c>
      <c r="D65" s="24" t="s">
        <v>48</v>
      </c>
      <c r="E65" s="24" t="s">
        <v>48</v>
      </c>
      <c r="F65" s="24" t="s">
        <v>48</v>
      </c>
      <c r="G65" s="24" t="s">
        <v>48</v>
      </c>
      <c r="H65" s="24" t="s">
        <v>48</v>
      </c>
      <c r="I65" s="24" t="s">
        <v>48</v>
      </c>
      <c r="J65" s="24" t="s">
        <v>48</v>
      </c>
      <c r="K65" s="24" t="s">
        <v>48</v>
      </c>
      <c r="L65" s="24" t="s">
        <v>48</v>
      </c>
      <c r="M65" s="25" t="s">
        <v>48</v>
      </c>
      <c r="N65" s="21" t="s">
        <v>48</v>
      </c>
      <c r="AG65" s="21"/>
    </row>
    <row r="66" spans="1:33" ht="15.75" thickBot="1" x14ac:dyDescent="0.3">
      <c r="A66" s="26" t="s">
        <v>39</v>
      </c>
      <c r="B66" s="27" t="s">
        <v>1</v>
      </c>
      <c r="C66" s="28" t="s">
        <v>1</v>
      </c>
      <c r="D66" s="28">
        <v>0.1</v>
      </c>
      <c r="E66" s="28">
        <v>0.01</v>
      </c>
      <c r="F66" s="28">
        <v>0.08</v>
      </c>
      <c r="G66" s="28">
        <v>0.01</v>
      </c>
      <c r="H66" s="28">
        <v>0.06</v>
      </c>
      <c r="I66" s="28" t="s">
        <v>1</v>
      </c>
      <c r="J66" s="28" t="s">
        <v>1</v>
      </c>
      <c r="K66" s="28" t="s">
        <v>1</v>
      </c>
      <c r="L66" s="28">
        <v>0.02</v>
      </c>
      <c r="M66" s="29" t="s">
        <v>1</v>
      </c>
      <c r="N66" s="39">
        <f>MIN(N3:N65)</f>
        <v>6.7700100000000001</v>
      </c>
    </row>
    <row r="67" spans="1:33" ht="15.75" thickBot="1" x14ac:dyDescent="0.3">
      <c r="A67" s="11" t="s">
        <v>40</v>
      </c>
      <c r="B67" s="9">
        <v>1.35</v>
      </c>
      <c r="C67" s="6">
        <v>1.45</v>
      </c>
      <c r="D67" s="6">
        <v>4.6900000000000004</v>
      </c>
      <c r="E67" s="6">
        <v>5.15</v>
      </c>
      <c r="F67" s="6">
        <v>7</v>
      </c>
      <c r="G67" s="6">
        <v>5.0999999999999996</v>
      </c>
      <c r="H67" s="6">
        <v>3.49</v>
      </c>
      <c r="I67" s="6">
        <v>4.7699999999999996</v>
      </c>
      <c r="J67" s="6">
        <v>3.89</v>
      </c>
      <c r="K67" s="6">
        <v>4.8099999999999996</v>
      </c>
      <c r="L67" s="6">
        <v>2.46</v>
      </c>
      <c r="M67" s="20">
        <v>1.73</v>
      </c>
      <c r="N67" s="39">
        <f>MAX(N3:N65)</f>
        <v>20.910000000000004</v>
      </c>
    </row>
    <row r="68" spans="1:33" ht="30.75" thickBot="1" x14ac:dyDescent="0.3">
      <c r="A68" s="11" t="s">
        <v>47</v>
      </c>
      <c r="B68" s="9">
        <v>0.3952730909090908</v>
      </c>
      <c r="C68" s="9">
        <v>0.3953712962962963</v>
      </c>
      <c r="D68" s="9">
        <v>1.1212727272727272</v>
      </c>
      <c r="E68" s="9">
        <v>1.7339999999999998</v>
      </c>
      <c r="F68" s="9">
        <v>2.4449999999999994</v>
      </c>
      <c r="G68" s="9">
        <v>1.6784905660377361</v>
      </c>
      <c r="H68" s="9">
        <v>1.1225925925925928</v>
      </c>
      <c r="I68" s="9">
        <v>1.2703638181818186</v>
      </c>
      <c r="J68" s="9">
        <v>1.2798151851851853</v>
      </c>
      <c r="K68" s="9">
        <v>0.85037055555555563</v>
      </c>
      <c r="L68" s="9">
        <v>0.70925925925925926</v>
      </c>
      <c r="M68" s="9">
        <v>0.4649060377358491</v>
      </c>
      <c r="N68" s="39">
        <f>AVERAGE(N3:N65)</f>
        <v>13.498299787234039</v>
      </c>
    </row>
    <row r="69" spans="1:33" ht="30.75" thickBot="1" x14ac:dyDescent="0.3">
      <c r="A69" s="11" t="s">
        <v>42</v>
      </c>
      <c r="B69" s="9">
        <v>0.3705268421052631</v>
      </c>
      <c r="C69" s="9">
        <v>0.44000157894736841</v>
      </c>
      <c r="D69" s="9">
        <v>0.88526315789473686</v>
      </c>
      <c r="E69" s="9">
        <v>1.2973684210526315</v>
      </c>
      <c r="F69" s="9">
        <v>2.5194736842105261</v>
      </c>
      <c r="G69" s="9">
        <v>1.5110526315789476</v>
      </c>
      <c r="H69" s="9">
        <v>1.1715789473684211</v>
      </c>
      <c r="I69" s="9">
        <v>1.111578947368421</v>
      </c>
      <c r="J69" s="9">
        <v>1.1044450000000001</v>
      </c>
      <c r="K69" s="9">
        <v>0.75157894736842112</v>
      </c>
      <c r="L69" s="9">
        <v>0.52263157894736834</v>
      </c>
      <c r="M69" s="9">
        <v>0.37111111111111117</v>
      </c>
      <c r="N69" s="39">
        <f>AVERAGE(N3:N21)</f>
        <v>12.160557222222222</v>
      </c>
    </row>
    <row r="70" spans="1:33" ht="30.75" thickBot="1" x14ac:dyDescent="0.3">
      <c r="A70" s="11" t="s">
        <v>46</v>
      </c>
      <c r="B70" s="9">
        <v>0.40833361111111111</v>
      </c>
      <c r="C70" s="9">
        <v>0.37114342857142857</v>
      </c>
      <c r="D70" s="9">
        <v>1.2458333333333336</v>
      </c>
      <c r="E70" s="9">
        <v>1.9644444444444444</v>
      </c>
      <c r="F70" s="9">
        <v>2.4045714285714288</v>
      </c>
      <c r="G70" s="9">
        <v>1.7720588235294115</v>
      </c>
      <c r="H70" s="9">
        <v>1.0959999999999999</v>
      </c>
      <c r="I70" s="9">
        <v>1.3541669444444444</v>
      </c>
      <c r="J70" s="9">
        <v>1.3675002777777776</v>
      </c>
      <c r="K70" s="9">
        <v>0.90400028571428559</v>
      </c>
      <c r="L70" s="9">
        <v>0.81057142857142861</v>
      </c>
      <c r="M70" s="9">
        <v>0.51314342857142858</v>
      </c>
      <c r="N70" s="39">
        <f>AVERAGE(N22:N65)</f>
        <v>14.328622758620687</v>
      </c>
    </row>
    <row r="71" spans="1:33" ht="30.75" thickBot="1" x14ac:dyDescent="0.3">
      <c r="A71" s="11" t="s">
        <v>43</v>
      </c>
      <c r="B71" s="9">
        <v>0.40200199999999997</v>
      </c>
      <c r="C71" s="9">
        <v>0.43200000000000005</v>
      </c>
      <c r="D71" s="9">
        <v>1.464</v>
      </c>
      <c r="E71" s="9">
        <v>1.8320000000000001</v>
      </c>
      <c r="F71" s="9">
        <v>2.1875</v>
      </c>
      <c r="G71" s="9">
        <v>1.4266666666666665</v>
      </c>
      <c r="H71" s="9">
        <v>1.0375000000000001</v>
      </c>
      <c r="I71" s="9">
        <v>1.2440000000000002</v>
      </c>
      <c r="J71" s="9">
        <v>1.0820000000000001</v>
      </c>
      <c r="K71" s="9">
        <v>0.60199999999999998</v>
      </c>
      <c r="L71" s="9">
        <v>0.8640000000000001</v>
      </c>
      <c r="M71" s="9">
        <v>0.19000250000000002</v>
      </c>
      <c r="N71" s="39">
        <f>AVERAGE(N53:N65)</f>
        <v>13.290000000000003</v>
      </c>
    </row>
    <row r="72" spans="1:33" ht="30.75" thickBot="1" x14ac:dyDescent="0.3">
      <c r="A72" s="11" t="s">
        <v>44</v>
      </c>
      <c r="B72" s="9">
        <v>0.4</v>
      </c>
      <c r="C72" s="9">
        <v>0.34499999999999997</v>
      </c>
      <c r="D72" s="9">
        <v>0.89</v>
      </c>
      <c r="E72" s="9">
        <v>1.35</v>
      </c>
      <c r="F72" s="9">
        <v>2.0249999999999999</v>
      </c>
      <c r="G72" s="9">
        <v>1.46</v>
      </c>
      <c r="H72" s="9">
        <v>0.86499999999999999</v>
      </c>
      <c r="I72" s="9">
        <v>1.18</v>
      </c>
      <c r="J72" s="9">
        <v>0.90500000000000003</v>
      </c>
      <c r="K72" s="9">
        <v>0.6</v>
      </c>
      <c r="L72" s="9">
        <v>0.6</v>
      </c>
      <c r="M72" s="9">
        <v>0.35</v>
      </c>
      <c r="N72" s="39">
        <f>MEDIAN(N3:N65)</f>
        <v>13.180000000000001</v>
      </c>
    </row>
    <row r="73" spans="1:33" ht="30.75" thickBot="1" x14ac:dyDescent="0.3">
      <c r="A73" s="12" t="s">
        <v>45</v>
      </c>
      <c r="B73" s="38">
        <v>0.4</v>
      </c>
      <c r="C73" s="23">
        <v>0.42</v>
      </c>
      <c r="D73" s="7">
        <v>0.95</v>
      </c>
      <c r="E73" s="23">
        <v>2.5</v>
      </c>
      <c r="F73" s="23">
        <v>2.1549999999999998</v>
      </c>
      <c r="G73" s="23">
        <v>0.97</v>
      </c>
      <c r="H73" s="23">
        <v>0.83999999999999986</v>
      </c>
      <c r="I73" s="23">
        <v>0.97</v>
      </c>
      <c r="J73" s="7">
        <v>1.3</v>
      </c>
      <c r="K73" s="23">
        <v>0.59</v>
      </c>
      <c r="L73" s="7">
        <v>0.79</v>
      </c>
      <c r="M73" s="23">
        <v>0.2</v>
      </c>
      <c r="N73" s="39">
        <f>MEDIAN(N53:N65)</f>
        <v>13.290000000000003</v>
      </c>
    </row>
    <row r="74" spans="1:33" x14ac:dyDescent="0.25">
      <c r="C74" s="35"/>
      <c r="E74" s="35"/>
      <c r="F74" s="35"/>
      <c r="G74" s="35"/>
      <c r="H74" s="35"/>
      <c r="I74" s="35"/>
      <c r="K74" s="35"/>
      <c r="M74" s="35"/>
    </row>
  </sheetData>
  <mergeCells count="2">
    <mergeCell ref="A1:A2"/>
    <mergeCell ref="B2:N2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4"/>
  <sheetViews>
    <sheetView zoomScaleNormal="100" workbookViewId="0">
      <selection activeCell="R40" sqref="R40"/>
    </sheetView>
  </sheetViews>
  <sheetFormatPr defaultRowHeight="15" x14ac:dyDescent="0.25"/>
  <cols>
    <col min="1" max="1" width="14.5703125" customWidth="1"/>
    <col min="2" max="2" width="9.140625" customWidth="1"/>
  </cols>
  <sheetData>
    <row r="1" spans="1:33" ht="15.75" thickBot="1" x14ac:dyDescent="0.3">
      <c r="A1" s="90" t="s">
        <v>4</v>
      </c>
      <c r="B1" s="16" t="s">
        <v>22</v>
      </c>
      <c r="C1" s="17" t="s">
        <v>23</v>
      </c>
      <c r="D1" s="16" t="s">
        <v>24</v>
      </c>
      <c r="E1" s="17" t="s">
        <v>25</v>
      </c>
      <c r="F1" s="16" t="s">
        <v>26</v>
      </c>
      <c r="G1" s="17" t="s">
        <v>27</v>
      </c>
      <c r="H1" s="16" t="s">
        <v>28</v>
      </c>
      <c r="I1" s="17" t="s">
        <v>29</v>
      </c>
      <c r="J1" s="16" t="s">
        <v>30</v>
      </c>
      <c r="K1" s="17" t="s">
        <v>31</v>
      </c>
      <c r="L1" s="16" t="s">
        <v>32</v>
      </c>
      <c r="M1" s="17" t="s">
        <v>33</v>
      </c>
      <c r="N1" s="18" t="s">
        <v>38</v>
      </c>
    </row>
    <row r="2" spans="1:33" ht="15.75" thickBot="1" x14ac:dyDescent="0.3">
      <c r="A2" s="91"/>
      <c r="B2" s="87" t="s">
        <v>41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9"/>
    </row>
    <row r="3" spans="1:33" ht="15.75" thickBot="1" x14ac:dyDescent="0.3">
      <c r="A3" s="13">
        <v>1950</v>
      </c>
      <c r="B3" s="14" t="s">
        <v>48</v>
      </c>
      <c r="C3" s="15" t="s">
        <v>48</v>
      </c>
      <c r="D3" s="15" t="s">
        <v>48</v>
      </c>
      <c r="E3" s="15" t="s">
        <v>48</v>
      </c>
      <c r="F3" s="15" t="s">
        <v>48</v>
      </c>
      <c r="G3" s="15" t="s">
        <v>48</v>
      </c>
      <c r="H3" s="15" t="s">
        <v>48</v>
      </c>
      <c r="I3" s="15" t="s">
        <v>48</v>
      </c>
      <c r="J3" s="15" t="s">
        <v>48</v>
      </c>
      <c r="K3" s="15" t="s">
        <v>48</v>
      </c>
      <c r="L3" s="15" t="s">
        <v>48</v>
      </c>
      <c r="M3" s="19" t="s">
        <v>48</v>
      </c>
      <c r="N3" s="21" t="s">
        <v>48</v>
      </c>
      <c r="AG3" s="21">
        <v>0</v>
      </c>
    </row>
    <row r="4" spans="1:33" ht="15" customHeight="1" thickBot="1" x14ac:dyDescent="0.3">
      <c r="A4" s="11">
        <v>1951</v>
      </c>
      <c r="B4" s="9" t="s">
        <v>48</v>
      </c>
      <c r="C4" s="6" t="s">
        <v>48</v>
      </c>
      <c r="D4" s="6" t="s">
        <v>48</v>
      </c>
      <c r="E4" s="6" t="s">
        <v>48</v>
      </c>
      <c r="F4" s="6" t="s">
        <v>48</v>
      </c>
      <c r="G4" s="6" t="s">
        <v>48</v>
      </c>
      <c r="H4" s="6" t="s">
        <v>48</v>
      </c>
      <c r="I4" s="6" t="s">
        <v>48</v>
      </c>
      <c r="J4" s="6" t="s">
        <v>48</v>
      </c>
      <c r="K4" s="6" t="s">
        <v>48</v>
      </c>
      <c r="L4" s="6" t="s">
        <v>48</v>
      </c>
      <c r="M4" s="20" t="s">
        <v>48</v>
      </c>
      <c r="N4" s="21" t="s">
        <v>48</v>
      </c>
      <c r="AG4" s="21"/>
    </row>
    <row r="5" spans="1:33" ht="15.75" thickBot="1" x14ac:dyDescent="0.3">
      <c r="A5" s="11">
        <v>1952</v>
      </c>
      <c r="B5" s="9" t="s">
        <v>48</v>
      </c>
      <c r="C5" s="6" t="s">
        <v>48</v>
      </c>
      <c r="D5" s="6" t="s">
        <v>48</v>
      </c>
      <c r="E5" s="6" t="s">
        <v>48</v>
      </c>
      <c r="F5" s="6" t="s">
        <v>48</v>
      </c>
      <c r="G5" s="6" t="s">
        <v>48</v>
      </c>
      <c r="H5" s="6" t="s">
        <v>48</v>
      </c>
      <c r="I5" s="6" t="s">
        <v>48</v>
      </c>
      <c r="J5" s="6" t="s">
        <v>48</v>
      </c>
      <c r="K5" s="6" t="s">
        <v>48</v>
      </c>
      <c r="L5" s="6" t="s">
        <v>48</v>
      </c>
      <c r="M5" s="20" t="s">
        <v>48</v>
      </c>
      <c r="N5" s="21" t="s">
        <v>48</v>
      </c>
      <c r="AG5" s="21"/>
    </row>
    <row r="6" spans="1:33" ht="15.75" thickBot="1" x14ac:dyDescent="0.3">
      <c r="A6" s="11">
        <v>1953</v>
      </c>
      <c r="B6" s="9" t="s">
        <v>48</v>
      </c>
      <c r="C6" s="6" t="s">
        <v>48</v>
      </c>
      <c r="D6" s="6" t="s">
        <v>48</v>
      </c>
      <c r="E6" s="6" t="s">
        <v>48</v>
      </c>
      <c r="F6" s="6" t="s">
        <v>48</v>
      </c>
      <c r="G6" s="6" t="s">
        <v>48</v>
      </c>
      <c r="H6" s="6" t="s">
        <v>48</v>
      </c>
      <c r="I6" s="6" t="s">
        <v>48</v>
      </c>
      <c r="J6" s="6" t="s">
        <v>48</v>
      </c>
      <c r="K6" s="6" t="s">
        <v>48</v>
      </c>
      <c r="L6" s="6" t="s">
        <v>48</v>
      </c>
      <c r="M6" s="20" t="s">
        <v>48</v>
      </c>
      <c r="N6" s="21" t="s">
        <v>48</v>
      </c>
      <c r="AG6" s="21"/>
    </row>
    <row r="7" spans="1:33" ht="15.75" thickBot="1" x14ac:dyDescent="0.3">
      <c r="A7" s="11">
        <v>1954</v>
      </c>
      <c r="B7" s="9" t="s">
        <v>48</v>
      </c>
      <c r="C7" s="6" t="s">
        <v>48</v>
      </c>
      <c r="D7" s="6" t="s">
        <v>48</v>
      </c>
      <c r="E7" s="6" t="s">
        <v>48</v>
      </c>
      <c r="F7" s="6" t="s">
        <v>48</v>
      </c>
      <c r="G7" s="6" t="s">
        <v>48</v>
      </c>
      <c r="H7" s="6" t="s">
        <v>48</v>
      </c>
      <c r="I7" s="6" t="s">
        <v>48</v>
      </c>
      <c r="J7" s="6" t="s">
        <v>48</v>
      </c>
      <c r="K7" s="6" t="s">
        <v>48</v>
      </c>
      <c r="L7" s="6" t="s">
        <v>48</v>
      </c>
      <c r="M7" s="20" t="s">
        <v>48</v>
      </c>
      <c r="N7" s="21" t="s">
        <v>48</v>
      </c>
      <c r="AG7" s="21"/>
    </row>
    <row r="8" spans="1:33" ht="15.75" thickBot="1" x14ac:dyDescent="0.3">
      <c r="A8" s="11">
        <v>1955</v>
      </c>
      <c r="B8" s="9" t="s">
        <v>48</v>
      </c>
      <c r="C8" s="6" t="s">
        <v>48</v>
      </c>
      <c r="D8" s="6" t="s">
        <v>48</v>
      </c>
      <c r="E8" s="6" t="s">
        <v>48</v>
      </c>
      <c r="F8" s="6" t="s">
        <v>48</v>
      </c>
      <c r="G8" s="6" t="s">
        <v>48</v>
      </c>
      <c r="H8" s="6" t="s">
        <v>48</v>
      </c>
      <c r="I8" s="6" t="s">
        <v>48</v>
      </c>
      <c r="J8" s="6" t="s">
        <v>48</v>
      </c>
      <c r="K8" s="6" t="s">
        <v>48</v>
      </c>
      <c r="L8" s="6" t="s">
        <v>48</v>
      </c>
      <c r="M8" s="20" t="s">
        <v>48</v>
      </c>
      <c r="N8" s="21" t="s">
        <v>48</v>
      </c>
      <c r="AG8" s="21"/>
    </row>
    <row r="9" spans="1:33" ht="15.75" thickBot="1" x14ac:dyDescent="0.3">
      <c r="A9" s="11">
        <v>1956</v>
      </c>
      <c r="B9" s="9" t="s">
        <v>48</v>
      </c>
      <c r="C9" s="6" t="s">
        <v>48</v>
      </c>
      <c r="D9" s="6" t="s">
        <v>48</v>
      </c>
      <c r="E9" s="6" t="s">
        <v>48</v>
      </c>
      <c r="F9" s="6" t="s">
        <v>48</v>
      </c>
      <c r="G9" s="6">
        <v>0.73</v>
      </c>
      <c r="H9" s="6">
        <v>1.74</v>
      </c>
      <c r="I9" s="6">
        <v>2.42</v>
      </c>
      <c r="J9" s="6">
        <v>0.23</v>
      </c>
      <c r="K9" s="6">
        <v>0.71</v>
      </c>
      <c r="L9" s="6">
        <v>1.31</v>
      </c>
      <c r="M9" s="20">
        <v>1.21</v>
      </c>
      <c r="N9" s="21" t="s">
        <v>48</v>
      </c>
      <c r="AG9" s="21"/>
    </row>
    <row r="10" spans="1:33" ht="15.75" thickBot="1" x14ac:dyDescent="0.3">
      <c r="A10" s="11">
        <v>1957</v>
      </c>
      <c r="B10" s="9">
        <v>0.56999999999999995</v>
      </c>
      <c r="C10" s="6">
        <v>0.45</v>
      </c>
      <c r="D10" s="6">
        <v>1.47</v>
      </c>
      <c r="E10" s="6">
        <v>3.6</v>
      </c>
      <c r="F10" s="6">
        <v>4.2</v>
      </c>
      <c r="G10" s="6">
        <v>0.97</v>
      </c>
      <c r="H10" s="6">
        <v>3.02</v>
      </c>
      <c r="I10" s="6">
        <v>1.49</v>
      </c>
      <c r="J10" s="6">
        <v>0.94</v>
      </c>
      <c r="K10" s="6">
        <v>2.33</v>
      </c>
      <c r="L10" s="6">
        <v>0.57999999999999996</v>
      </c>
      <c r="M10" s="20">
        <v>0.3</v>
      </c>
      <c r="N10" s="21">
        <v>19.919999999999998</v>
      </c>
      <c r="AG10" s="21">
        <v>19.919999999999998</v>
      </c>
    </row>
    <row r="11" spans="1:33" ht="15.75" thickBot="1" x14ac:dyDescent="0.3">
      <c r="A11" s="11">
        <v>1958</v>
      </c>
      <c r="B11" s="9">
        <v>1.17</v>
      </c>
      <c r="C11" s="6">
        <v>0.66</v>
      </c>
      <c r="D11" s="6">
        <v>1.92</v>
      </c>
      <c r="E11" s="6">
        <v>1.67</v>
      </c>
      <c r="F11" s="6" t="s">
        <v>48</v>
      </c>
      <c r="G11" s="6">
        <v>2.99</v>
      </c>
      <c r="H11" s="6">
        <v>2.95</v>
      </c>
      <c r="I11" s="6">
        <v>0.95</v>
      </c>
      <c r="J11" s="6">
        <v>2.1800000000000002</v>
      </c>
      <c r="K11" s="6">
        <v>0.61</v>
      </c>
      <c r="L11" s="6" t="s">
        <v>48</v>
      </c>
      <c r="M11" s="20" t="s">
        <v>48</v>
      </c>
      <c r="N11" s="21" t="s">
        <v>48</v>
      </c>
      <c r="AG11" s="21"/>
    </row>
    <row r="12" spans="1:33" ht="15.75" thickBot="1" x14ac:dyDescent="0.3">
      <c r="A12" s="11">
        <v>1959</v>
      </c>
      <c r="B12" s="9" t="s">
        <v>48</v>
      </c>
      <c r="C12" s="6" t="s">
        <v>48</v>
      </c>
      <c r="D12" s="6" t="s">
        <v>48</v>
      </c>
      <c r="E12" s="6" t="s">
        <v>48</v>
      </c>
      <c r="F12" s="6" t="s">
        <v>48</v>
      </c>
      <c r="G12" s="6" t="s">
        <v>48</v>
      </c>
      <c r="H12" s="6">
        <v>0.77</v>
      </c>
      <c r="I12" s="6">
        <v>1.1499999999999999</v>
      </c>
      <c r="J12" s="6">
        <v>0.56999999999999995</v>
      </c>
      <c r="K12" s="6">
        <v>1.33</v>
      </c>
      <c r="L12" s="6" t="s">
        <v>48</v>
      </c>
      <c r="M12" s="20">
        <v>0.61</v>
      </c>
      <c r="N12" s="21" t="s">
        <v>48</v>
      </c>
      <c r="AG12" s="21"/>
    </row>
    <row r="13" spans="1:33" ht="15.75" thickBot="1" x14ac:dyDescent="0.3">
      <c r="A13" s="11">
        <v>1960</v>
      </c>
      <c r="B13" s="9">
        <v>1.1299999999999999</v>
      </c>
      <c r="C13" s="6">
        <v>5.7</v>
      </c>
      <c r="D13" s="6">
        <v>2.68</v>
      </c>
      <c r="E13" s="6" t="s">
        <v>48</v>
      </c>
      <c r="F13" s="6" t="s">
        <v>48</v>
      </c>
      <c r="G13" s="6" t="s">
        <v>48</v>
      </c>
      <c r="H13" s="6" t="s">
        <v>48</v>
      </c>
      <c r="I13" s="6" t="s">
        <v>48</v>
      </c>
      <c r="J13" s="6">
        <v>0.56000000000000005</v>
      </c>
      <c r="K13" s="6">
        <v>2.19</v>
      </c>
      <c r="L13" s="6">
        <v>0.35</v>
      </c>
      <c r="M13" s="20">
        <v>0.9</v>
      </c>
      <c r="N13" s="21" t="s">
        <v>48</v>
      </c>
      <c r="AG13" s="21"/>
    </row>
    <row r="14" spans="1:33" ht="15.75" thickBot="1" x14ac:dyDescent="0.3">
      <c r="A14" s="11">
        <v>1961</v>
      </c>
      <c r="B14" s="9">
        <v>0.16</v>
      </c>
      <c r="C14" s="6">
        <v>0.76</v>
      </c>
      <c r="D14" s="6">
        <v>0.83</v>
      </c>
      <c r="E14" s="6">
        <v>0.77</v>
      </c>
      <c r="F14" s="6">
        <v>1.75</v>
      </c>
      <c r="G14" s="6">
        <v>1.65</v>
      </c>
      <c r="H14" s="6">
        <v>2.3199999999999998</v>
      </c>
      <c r="I14" s="6">
        <v>3.12</v>
      </c>
      <c r="J14" s="6">
        <v>3.24</v>
      </c>
      <c r="K14" s="6">
        <v>0.47</v>
      </c>
      <c r="L14" s="6">
        <v>0.77</v>
      </c>
      <c r="M14" s="20">
        <v>0.09</v>
      </c>
      <c r="N14" s="21">
        <v>15.93</v>
      </c>
      <c r="AG14" s="21">
        <v>15.93</v>
      </c>
    </row>
    <row r="15" spans="1:33" ht="15.75" thickBot="1" x14ac:dyDescent="0.3">
      <c r="A15" s="11">
        <v>1962</v>
      </c>
      <c r="B15" s="9">
        <v>0.56000000000000005</v>
      </c>
      <c r="C15" s="6">
        <v>0.39</v>
      </c>
      <c r="D15" s="6">
        <v>0.33</v>
      </c>
      <c r="E15" s="6">
        <v>1.06</v>
      </c>
      <c r="F15" s="6">
        <v>0.75</v>
      </c>
      <c r="G15" s="6">
        <v>2.66</v>
      </c>
      <c r="H15" s="6">
        <v>2.09</v>
      </c>
      <c r="I15" s="6">
        <v>0.52</v>
      </c>
      <c r="J15" s="6">
        <v>0.56999999999999995</v>
      </c>
      <c r="K15" s="6">
        <v>0.22</v>
      </c>
      <c r="L15" s="6">
        <v>0.6</v>
      </c>
      <c r="M15" s="20">
        <v>0.06</v>
      </c>
      <c r="N15" s="21">
        <v>9.81</v>
      </c>
      <c r="AG15" s="21">
        <v>9.81</v>
      </c>
    </row>
    <row r="16" spans="1:33" ht="15.75" thickBot="1" x14ac:dyDescent="0.3">
      <c r="A16" s="11">
        <v>1963</v>
      </c>
      <c r="B16" s="9">
        <v>0.44</v>
      </c>
      <c r="C16" s="6">
        <v>0.17</v>
      </c>
      <c r="D16" s="6">
        <v>1.08</v>
      </c>
      <c r="E16" s="6" t="s">
        <v>1</v>
      </c>
      <c r="F16" s="6">
        <v>0.72</v>
      </c>
      <c r="G16" s="6">
        <v>2.88</v>
      </c>
      <c r="H16" s="6">
        <v>0.47</v>
      </c>
      <c r="I16" s="6">
        <v>3.83</v>
      </c>
      <c r="J16" s="6" t="s">
        <v>48</v>
      </c>
      <c r="K16" s="6">
        <v>0.38</v>
      </c>
      <c r="L16" s="6" t="s">
        <v>48</v>
      </c>
      <c r="M16" s="20">
        <v>0.1</v>
      </c>
      <c r="N16" s="21" t="s">
        <v>48</v>
      </c>
      <c r="AG16" s="21"/>
    </row>
    <row r="17" spans="1:33" ht="15.75" thickBot="1" x14ac:dyDescent="0.3">
      <c r="A17" s="11">
        <v>1964</v>
      </c>
      <c r="B17" s="9">
        <v>0.12</v>
      </c>
      <c r="C17" s="6">
        <v>0.65</v>
      </c>
      <c r="D17" s="6">
        <v>0.86</v>
      </c>
      <c r="E17" s="6" t="s">
        <v>48</v>
      </c>
      <c r="F17" s="6">
        <v>2.5299999999999998</v>
      </c>
      <c r="G17" s="6" t="s">
        <v>48</v>
      </c>
      <c r="H17" s="6" t="s">
        <v>48</v>
      </c>
      <c r="I17" s="6">
        <v>0.36</v>
      </c>
      <c r="J17" s="6" t="s">
        <v>48</v>
      </c>
      <c r="K17" s="6">
        <v>0</v>
      </c>
      <c r="L17" s="6" t="s">
        <v>48</v>
      </c>
      <c r="M17" s="20">
        <v>0.24</v>
      </c>
      <c r="N17" s="21" t="s">
        <v>48</v>
      </c>
      <c r="AG17" s="21"/>
    </row>
    <row r="18" spans="1:33" ht="15.75" thickBot="1" x14ac:dyDescent="0.3">
      <c r="A18" s="11">
        <v>1965</v>
      </c>
      <c r="B18" s="9">
        <v>0.31</v>
      </c>
      <c r="C18" s="6">
        <v>1.0900000000000001</v>
      </c>
      <c r="D18" s="6" t="s">
        <v>48</v>
      </c>
      <c r="E18" s="6" t="s">
        <v>48</v>
      </c>
      <c r="F18" s="6">
        <v>1.1499999999999999</v>
      </c>
      <c r="G18" s="6" t="s">
        <v>48</v>
      </c>
      <c r="H18" s="6">
        <v>3.72</v>
      </c>
      <c r="I18" s="6">
        <v>2.95</v>
      </c>
      <c r="J18" s="6" t="s">
        <v>48</v>
      </c>
      <c r="K18" s="6" t="s">
        <v>48</v>
      </c>
      <c r="L18" s="6" t="s">
        <v>48</v>
      </c>
      <c r="M18" s="20">
        <v>0.56000000000000005</v>
      </c>
      <c r="N18" s="21" t="s">
        <v>48</v>
      </c>
      <c r="AG18" s="21"/>
    </row>
    <row r="19" spans="1:33" ht="15.75" thickBot="1" x14ac:dyDescent="0.3">
      <c r="A19" s="11">
        <v>1966</v>
      </c>
      <c r="B19" s="9">
        <v>0.36</v>
      </c>
      <c r="C19" s="6" t="s">
        <v>48</v>
      </c>
      <c r="D19" s="6" t="s">
        <v>48</v>
      </c>
      <c r="E19" s="6" t="s">
        <v>48</v>
      </c>
      <c r="F19" s="6">
        <v>0.41</v>
      </c>
      <c r="G19" s="6">
        <v>0.88</v>
      </c>
      <c r="H19" s="6">
        <v>2.2799999999999998</v>
      </c>
      <c r="I19" s="6">
        <v>0.63</v>
      </c>
      <c r="J19" s="6">
        <v>1.84</v>
      </c>
      <c r="K19" s="6">
        <v>0.18</v>
      </c>
      <c r="L19" s="6">
        <v>0.52</v>
      </c>
      <c r="M19" s="20">
        <v>0.32</v>
      </c>
      <c r="N19" s="21" t="s">
        <v>48</v>
      </c>
      <c r="AG19" s="21"/>
    </row>
    <row r="20" spans="1:33" ht="15.75" thickBot="1" x14ac:dyDescent="0.3">
      <c r="A20" s="11">
        <v>1967</v>
      </c>
      <c r="B20" s="9">
        <v>0.98</v>
      </c>
      <c r="C20" s="6">
        <v>0.27</v>
      </c>
      <c r="D20" s="6">
        <v>0.52</v>
      </c>
      <c r="E20" s="6">
        <v>3.02</v>
      </c>
      <c r="F20" s="6">
        <v>3.13</v>
      </c>
      <c r="G20" s="6">
        <v>1.99</v>
      </c>
      <c r="H20" s="6">
        <v>4.4800000000000004</v>
      </c>
      <c r="I20" s="6">
        <v>2.02</v>
      </c>
      <c r="J20" s="6">
        <v>0.67</v>
      </c>
      <c r="K20" s="6">
        <v>1.1299999999999999</v>
      </c>
      <c r="L20" s="6" t="s">
        <v>48</v>
      </c>
      <c r="M20" s="20">
        <v>1.08</v>
      </c>
      <c r="N20" s="21" t="s">
        <v>48</v>
      </c>
      <c r="AG20" s="21"/>
    </row>
    <row r="21" spans="1:33" ht="15.75" thickBot="1" x14ac:dyDescent="0.3">
      <c r="A21" s="11">
        <v>1968</v>
      </c>
      <c r="B21" s="9">
        <v>0.5</v>
      </c>
      <c r="C21" s="6">
        <v>0.98</v>
      </c>
      <c r="D21" s="6">
        <v>0.41</v>
      </c>
      <c r="E21" s="6">
        <v>1.43</v>
      </c>
      <c r="F21" s="6" t="s">
        <v>48</v>
      </c>
      <c r="G21" s="6">
        <v>0.21</v>
      </c>
      <c r="H21" s="6">
        <v>1.85</v>
      </c>
      <c r="I21" s="6" t="s">
        <v>48</v>
      </c>
      <c r="J21" s="6">
        <v>0.97</v>
      </c>
      <c r="K21" s="6" t="s">
        <v>48</v>
      </c>
      <c r="L21" s="6" t="s">
        <v>48</v>
      </c>
      <c r="M21" s="20" t="s">
        <v>48</v>
      </c>
      <c r="N21" s="21" t="s">
        <v>48</v>
      </c>
      <c r="AG21" s="21"/>
    </row>
    <row r="22" spans="1:33" ht="15.75" thickBot="1" x14ac:dyDescent="0.3">
      <c r="A22" s="11">
        <v>1969</v>
      </c>
      <c r="B22" s="9" t="s">
        <v>48</v>
      </c>
      <c r="C22" s="6" t="s">
        <v>48</v>
      </c>
      <c r="D22" s="6" t="s">
        <v>48</v>
      </c>
      <c r="E22" s="6" t="s">
        <v>48</v>
      </c>
      <c r="F22" s="6" t="s">
        <v>48</v>
      </c>
      <c r="G22" s="6">
        <v>3.19</v>
      </c>
      <c r="H22" s="6">
        <v>2.25</v>
      </c>
      <c r="I22" s="6">
        <v>1.24</v>
      </c>
      <c r="J22" s="6">
        <v>0.56000000000000005</v>
      </c>
      <c r="K22" s="6">
        <v>3.92</v>
      </c>
      <c r="L22" s="6">
        <v>0.57999999999999996</v>
      </c>
      <c r="M22" s="20">
        <v>0.8</v>
      </c>
      <c r="N22" s="21" t="s">
        <v>48</v>
      </c>
      <c r="AG22" s="21"/>
    </row>
    <row r="23" spans="1:33" ht="15.75" thickBot="1" x14ac:dyDescent="0.3">
      <c r="A23" s="11">
        <v>1970</v>
      </c>
      <c r="B23" s="9">
        <v>0.09</v>
      </c>
      <c r="C23" s="6">
        <v>0.17</v>
      </c>
      <c r="D23" s="6">
        <v>1.99</v>
      </c>
      <c r="E23" s="6">
        <v>0.77</v>
      </c>
      <c r="F23" s="6">
        <v>1.1000000000000001</v>
      </c>
      <c r="G23" s="6">
        <v>2.42</v>
      </c>
      <c r="H23" s="6">
        <v>1.4</v>
      </c>
      <c r="I23" s="6">
        <v>0.88</v>
      </c>
      <c r="J23" s="6">
        <v>2.13</v>
      </c>
      <c r="K23" s="6">
        <v>0.96</v>
      </c>
      <c r="L23" s="6">
        <v>1.42</v>
      </c>
      <c r="M23" s="20">
        <v>0.05</v>
      </c>
      <c r="N23" s="21">
        <v>13.38</v>
      </c>
      <c r="AG23" s="21">
        <v>13.38</v>
      </c>
    </row>
    <row r="24" spans="1:33" ht="15.75" thickBot="1" x14ac:dyDescent="0.3">
      <c r="A24" s="11">
        <v>1971</v>
      </c>
      <c r="B24" s="9">
        <v>0.34</v>
      </c>
      <c r="C24" s="6">
        <v>0.69</v>
      </c>
      <c r="D24" s="6">
        <v>0.45</v>
      </c>
      <c r="E24" s="6">
        <v>3.42</v>
      </c>
      <c r="F24" s="6">
        <v>2.0299999999999998</v>
      </c>
      <c r="G24" s="6">
        <v>0.69</v>
      </c>
      <c r="H24" s="6">
        <v>1.94</v>
      </c>
      <c r="I24" s="6">
        <v>1.1499999999999999</v>
      </c>
      <c r="J24" s="6">
        <v>2.1</v>
      </c>
      <c r="K24" s="6">
        <v>0.31</v>
      </c>
      <c r="L24" s="6">
        <v>0.2</v>
      </c>
      <c r="M24" s="20">
        <v>0.2</v>
      </c>
      <c r="N24" s="21">
        <v>13.519999999999998</v>
      </c>
      <c r="AG24" s="21">
        <v>13.519999999999998</v>
      </c>
    </row>
    <row r="25" spans="1:33" ht="15.75" thickBot="1" x14ac:dyDescent="0.3">
      <c r="A25" s="11">
        <v>1972</v>
      </c>
      <c r="B25" s="9">
        <v>0.66</v>
      </c>
      <c r="C25" s="6">
        <v>0.6</v>
      </c>
      <c r="D25" s="6">
        <v>0.88</v>
      </c>
      <c r="E25" s="6">
        <v>2.63</v>
      </c>
      <c r="F25" s="6">
        <v>0.81</v>
      </c>
      <c r="G25" s="6">
        <v>3.24</v>
      </c>
      <c r="H25" s="6">
        <v>1.35</v>
      </c>
      <c r="I25" s="6">
        <v>2.58</v>
      </c>
      <c r="J25" s="6">
        <v>0.79</v>
      </c>
      <c r="K25" s="6">
        <v>0.47</v>
      </c>
      <c r="L25" s="6">
        <v>4</v>
      </c>
      <c r="M25" s="20">
        <v>0.92</v>
      </c>
      <c r="N25" s="21">
        <v>18.93</v>
      </c>
      <c r="AG25" s="21">
        <v>18.93</v>
      </c>
    </row>
    <row r="26" spans="1:33" ht="15.75" thickBot="1" x14ac:dyDescent="0.3">
      <c r="A26" s="11">
        <v>1973</v>
      </c>
      <c r="B26" s="9">
        <v>1.29</v>
      </c>
      <c r="C26" s="6">
        <v>0.12</v>
      </c>
      <c r="D26" s="6">
        <v>1.8</v>
      </c>
      <c r="E26" s="6">
        <v>3.92</v>
      </c>
      <c r="F26" s="6">
        <v>7.29</v>
      </c>
      <c r="G26" s="6">
        <v>0.6</v>
      </c>
      <c r="H26" s="6">
        <v>1.73</v>
      </c>
      <c r="I26" s="6">
        <v>0.65</v>
      </c>
      <c r="J26" s="6">
        <v>2.2599999999999998</v>
      </c>
      <c r="K26" s="6">
        <v>0.98</v>
      </c>
      <c r="L26" s="6">
        <v>1.22</v>
      </c>
      <c r="M26" s="20">
        <v>3.57</v>
      </c>
      <c r="N26" s="21">
        <v>25.429999999999996</v>
      </c>
      <c r="AG26" s="21">
        <v>25.429999999999996</v>
      </c>
    </row>
    <row r="27" spans="1:33" ht="15.75" thickBot="1" x14ac:dyDescent="0.3">
      <c r="A27" s="11">
        <v>1974</v>
      </c>
      <c r="B27" s="9">
        <v>0.92</v>
      </c>
      <c r="C27" s="6">
        <v>1.1299999999999999</v>
      </c>
      <c r="D27" s="6">
        <v>0.94</v>
      </c>
      <c r="E27" s="6">
        <v>1.76</v>
      </c>
      <c r="F27" s="6">
        <v>0.08</v>
      </c>
      <c r="G27" s="6">
        <v>2.9</v>
      </c>
      <c r="H27" s="6">
        <v>1.68</v>
      </c>
      <c r="I27" s="6">
        <v>0.4</v>
      </c>
      <c r="J27" s="6">
        <v>1.18</v>
      </c>
      <c r="K27" s="6">
        <v>1.59</v>
      </c>
      <c r="L27" s="6">
        <v>0.89</v>
      </c>
      <c r="M27" s="20">
        <v>0.73</v>
      </c>
      <c r="N27" s="21">
        <v>14.200000000000001</v>
      </c>
      <c r="AG27" s="21">
        <v>14.200000000000001</v>
      </c>
    </row>
    <row r="28" spans="1:33" ht="15.75" thickBot="1" x14ac:dyDescent="0.3">
      <c r="A28" s="11">
        <v>1975</v>
      </c>
      <c r="B28" s="9" t="s">
        <v>48</v>
      </c>
      <c r="C28" s="6">
        <v>0.41</v>
      </c>
      <c r="D28" s="6">
        <v>1.01</v>
      </c>
      <c r="E28" s="6" t="s">
        <v>48</v>
      </c>
      <c r="F28" s="6">
        <v>4.0199999999999996</v>
      </c>
      <c r="G28" s="6">
        <v>4.1399999999999997</v>
      </c>
      <c r="H28" s="6">
        <v>1.7</v>
      </c>
      <c r="I28" s="6">
        <v>2.62</v>
      </c>
      <c r="J28" s="6">
        <v>0.51</v>
      </c>
      <c r="K28" s="6">
        <v>0.77</v>
      </c>
      <c r="L28" s="6">
        <v>2.5299999999999998</v>
      </c>
      <c r="M28" s="20">
        <v>0.2</v>
      </c>
      <c r="N28" s="21" t="s">
        <v>48</v>
      </c>
      <c r="AG28" s="21"/>
    </row>
    <row r="29" spans="1:33" ht="15.75" thickBot="1" x14ac:dyDescent="0.3">
      <c r="A29" s="11">
        <v>1976</v>
      </c>
      <c r="B29" s="9">
        <v>0.61</v>
      </c>
      <c r="C29" s="6">
        <v>0.25</v>
      </c>
      <c r="D29" s="6">
        <v>1.41</v>
      </c>
      <c r="E29" s="6">
        <v>2.58</v>
      </c>
      <c r="F29" s="6">
        <v>2.39</v>
      </c>
      <c r="G29" s="6">
        <v>1.03</v>
      </c>
      <c r="H29" s="6">
        <v>1.84</v>
      </c>
      <c r="I29" s="6">
        <v>1.68</v>
      </c>
      <c r="J29" s="6">
        <v>2.68</v>
      </c>
      <c r="K29" s="6" t="s">
        <v>48</v>
      </c>
      <c r="L29" s="6">
        <v>0.4</v>
      </c>
      <c r="M29" s="20">
        <v>0.43</v>
      </c>
      <c r="N29" s="21" t="s">
        <v>48</v>
      </c>
      <c r="AG29" s="21"/>
    </row>
    <row r="30" spans="1:33" ht="15.75" thickBot="1" x14ac:dyDescent="0.3">
      <c r="A30" s="11">
        <v>1977</v>
      </c>
      <c r="B30" s="9">
        <v>0.04</v>
      </c>
      <c r="C30" s="6">
        <v>0.42</v>
      </c>
      <c r="D30" s="6">
        <v>1.04</v>
      </c>
      <c r="E30" s="6">
        <v>2.15</v>
      </c>
      <c r="F30" s="6">
        <v>0.53</v>
      </c>
      <c r="G30" s="6">
        <v>0.86</v>
      </c>
      <c r="H30" s="6">
        <v>5.23</v>
      </c>
      <c r="I30" s="6">
        <v>2.9</v>
      </c>
      <c r="J30" s="6">
        <v>0.15</v>
      </c>
      <c r="K30" s="6">
        <v>0.18</v>
      </c>
      <c r="L30" s="6">
        <v>1.07</v>
      </c>
      <c r="M30" s="20">
        <v>0.54</v>
      </c>
      <c r="N30" s="21">
        <v>15.11</v>
      </c>
      <c r="AG30" s="21">
        <v>15.11</v>
      </c>
    </row>
    <row r="31" spans="1:33" ht="15.75" thickBot="1" x14ac:dyDescent="0.3">
      <c r="A31" s="11">
        <v>1978</v>
      </c>
      <c r="B31" s="9">
        <v>0.17</v>
      </c>
      <c r="C31" s="6">
        <v>0.43</v>
      </c>
      <c r="D31" s="6">
        <v>1.48</v>
      </c>
      <c r="E31" s="6" t="s">
        <v>48</v>
      </c>
      <c r="F31" s="6">
        <v>3.5</v>
      </c>
      <c r="G31" s="6">
        <v>1.81</v>
      </c>
      <c r="H31" s="6">
        <v>0.59</v>
      </c>
      <c r="I31" s="6">
        <v>0.33</v>
      </c>
      <c r="J31" s="6">
        <v>0.47</v>
      </c>
      <c r="K31" s="6">
        <v>1.71</v>
      </c>
      <c r="L31" s="6">
        <v>0.36</v>
      </c>
      <c r="M31" s="20">
        <v>0.86</v>
      </c>
      <c r="N31" s="21" t="s">
        <v>48</v>
      </c>
      <c r="AG31" s="21"/>
    </row>
    <row r="32" spans="1:33" ht="15.75" thickBot="1" x14ac:dyDescent="0.3">
      <c r="A32" s="11">
        <v>1979</v>
      </c>
      <c r="B32" s="9">
        <v>0.66</v>
      </c>
      <c r="C32" s="6">
        <v>0.63</v>
      </c>
      <c r="D32" s="6">
        <v>2.6</v>
      </c>
      <c r="E32" s="6">
        <v>2.48</v>
      </c>
      <c r="F32" s="6">
        <v>3.11</v>
      </c>
      <c r="G32" s="6">
        <v>2.12</v>
      </c>
      <c r="H32" s="6">
        <v>0.34</v>
      </c>
      <c r="I32" s="6">
        <v>2.56</v>
      </c>
      <c r="J32" s="6">
        <v>0.88</v>
      </c>
      <c r="K32" s="6">
        <v>0.97</v>
      </c>
      <c r="L32" s="6">
        <v>2.16</v>
      </c>
      <c r="M32" s="20">
        <v>1.56</v>
      </c>
      <c r="N32" s="21">
        <v>20.07</v>
      </c>
      <c r="AG32" s="21">
        <v>20.07</v>
      </c>
    </row>
    <row r="33" spans="1:33" ht="15.75" thickBot="1" x14ac:dyDescent="0.3">
      <c r="A33" s="11">
        <v>1980</v>
      </c>
      <c r="B33" s="9">
        <v>0.7</v>
      </c>
      <c r="C33" s="6">
        <v>0.57999999999999996</v>
      </c>
      <c r="D33" s="6">
        <v>1.82</v>
      </c>
      <c r="E33" s="6">
        <v>2.36</v>
      </c>
      <c r="F33" s="6" t="s">
        <v>48</v>
      </c>
      <c r="G33" s="6">
        <v>0</v>
      </c>
      <c r="H33" s="6">
        <v>2.73</v>
      </c>
      <c r="I33" s="6">
        <v>0.66</v>
      </c>
      <c r="J33" s="6">
        <v>1.1200000000000001</v>
      </c>
      <c r="K33" s="6">
        <v>0.15</v>
      </c>
      <c r="L33" s="6">
        <v>0.87</v>
      </c>
      <c r="M33" s="20">
        <v>0.03</v>
      </c>
      <c r="N33" s="21" t="s">
        <v>48</v>
      </c>
      <c r="AG33" s="21"/>
    </row>
    <row r="34" spans="1:33" ht="15.75" thickBot="1" x14ac:dyDescent="0.3">
      <c r="A34" s="11">
        <v>1981</v>
      </c>
      <c r="B34" s="9" t="s">
        <v>1</v>
      </c>
      <c r="C34" s="6">
        <v>0.66</v>
      </c>
      <c r="D34" s="6">
        <v>3.79</v>
      </c>
      <c r="E34" s="6">
        <v>0.78</v>
      </c>
      <c r="F34" s="6">
        <v>2.99</v>
      </c>
      <c r="G34" s="6">
        <v>1.02</v>
      </c>
      <c r="H34" s="6">
        <v>2.66</v>
      </c>
      <c r="I34" s="6">
        <v>1.89</v>
      </c>
      <c r="J34" s="6">
        <v>0.81</v>
      </c>
      <c r="K34" s="6">
        <v>1.55</v>
      </c>
      <c r="L34" s="6">
        <v>0.4</v>
      </c>
      <c r="M34" s="20">
        <v>0.91</v>
      </c>
      <c r="N34" s="21">
        <v>17.46001</v>
      </c>
      <c r="AG34" s="21">
        <v>17.46001</v>
      </c>
    </row>
    <row r="35" spans="1:33" ht="15.75" thickBot="1" x14ac:dyDescent="0.3">
      <c r="A35" s="11">
        <v>1982</v>
      </c>
      <c r="B35" s="9">
        <v>0.21</v>
      </c>
      <c r="C35" s="6">
        <v>0.52</v>
      </c>
      <c r="D35" s="6">
        <v>0.86</v>
      </c>
      <c r="E35" s="6">
        <v>0.53</v>
      </c>
      <c r="F35" s="6">
        <v>3.94</v>
      </c>
      <c r="G35" s="6">
        <v>2.2400000000000002</v>
      </c>
      <c r="H35" s="6">
        <v>2.2400000000000002</v>
      </c>
      <c r="I35" s="6">
        <v>2.62</v>
      </c>
      <c r="J35" s="6">
        <v>3.02</v>
      </c>
      <c r="K35" s="6">
        <v>1.85</v>
      </c>
      <c r="L35" s="6">
        <v>0.76</v>
      </c>
      <c r="M35" s="20">
        <v>1.38</v>
      </c>
      <c r="N35" s="21">
        <v>20.170000000000002</v>
      </c>
      <c r="AG35" s="21">
        <v>20.170000000000002</v>
      </c>
    </row>
    <row r="36" spans="1:33" ht="15.75" thickBot="1" x14ac:dyDescent="0.3">
      <c r="A36" s="11">
        <v>1983</v>
      </c>
      <c r="B36" s="9" t="s">
        <v>1</v>
      </c>
      <c r="C36" s="6">
        <v>0.24</v>
      </c>
      <c r="D36" s="6">
        <v>5.31</v>
      </c>
      <c r="E36" s="6">
        <v>1.85</v>
      </c>
      <c r="F36" s="6">
        <v>4.78</v>
      </c>
      <c r="G36" s="6">
        <v>3.81</v>
      </c>
      <c r="H36" s="6">
        <v>4.92</v>
      </c>
      <c r="I36" s="6">
        <v>2.4300000000000002</v>
      </c>
      <c r="J36" s="6">
        <v>0.28999999999999998</v>
      </c>
      <c r="K36" s="6">
        <v>0.11</v>
      </c>
      <c r="L36" s="6">
        <v>3.34</v>
      </c>
      <c r="M36" s="20">
        <v>0.84</v>
      </c>
      <c r="N36" s="21">
        <v>27.920009999999998</v>
      </c>
      <c r="AG36" s="21">
        <v>27.920009999999998</v>
      </c>
    </row>
    <row r="37" spans="1:33" ht="15.75" thickBot="1" x14ac:dyDescent="0.3">
      <c r="A37" s="11">
        <v>1984</v>
      </c>
      <c r="B37" s="9">
        <v>0.39</v>
      </c>
      <c r="C37" s="6">
        <v>1.72</v>
      </c>
      <c r="D37" s="6">
        <v>2.38</v>
      </c>
      <c r="E37" s="6">
        <v>3.46</v>
      </c>
      <c r="F37" s="6">
        <v>0.48</v>
      </c>
      <c r="G37" s="6">
        <v>1.02</v>
      </c>
      <c r="H37" s="6">
        <v>4.7300000000000004</v>
      </c>
      <c r="I37" s="6">
        <v>6.95</v>
      </c>
      <c r="J37" s="6">
        <v>0.82</v>
      </c>
      <c r="K37" s="6">
        <v>5.12</v>
      </c>
      <c r="L37" s="6">
        <v>0.53</v>
      </c>
      <c r="M37" s="20">
        <v>0.38</v>
      </c>
      <c r="N37" s="21">
        <v>27.98</v>
      </c>
      <c r="AG37" s="21">
        <v>27.98</v>
      </c>
    </row>
    <row r="38" spans="1:33" ht="15.75" thickBot="1" x14ac:dyDescent="0.3">
      <c r="A38" s="11">
        <v>1985</v>
      </c>
      <c r="B38" s="9">
        <v>0.36</v>
      </c>
      <c r="C38" s="6">
        <v>0.87</v>
      </c>
      <c r="D38" s="6">
        <v>1.1399999999999999</v>
      </c>
      <c r="E38" s="6">
        <v>2.73</v>
      </c>
      <c r="F38" s="6">
        <v>2.33</v>
      </c>
      <c r="G38" s="6">
        <v>1.19</v>
      </c>
      <c r="H38" s="6">
        <v>2.9</v>
      </c>
      <c r="I38" s="6">
        <v>0.89</v>
      </c>
      <c r="J38" s="6">
        <v>3.01</v>
      </c>
      <c r="K38" s="6">
        <v>0.39</v>
      </c>
      <c r="L38" s="6">
        <v>1.48</v>
      </c>
      <c r="M38" s="20">
        <v>0.65</v>
      </c>
      <c r="N38" s="21">
        <v>17.939999999999998</v>
      </c>
      <c r="AG38" s="21">
        <v>17.939999999999998</v>
      </c>
    </row>
    <row r="39" spans="1:33" ht="15.75" thickBot="1" x14ac:dyDescent="0.3">
      <c r="A39" s="11">
        <v>1986</v>
      </c>
      <c r="B39" s="9">
        <v>0.17</v>
      </c>
      <c r="C39" s="6">
        <v>0.54</v>
      </c>
      <c r="D39" s="6">
        <v>0.48</v>
      </c>
      <c r="E39" s="6" t="s">
        <v>48</v>
      </c>
      <c r="F39" s="6">
        <v>2.29</v>
      </c>
      <c r="G39" s="6">
        <v>2.67</v>
      </c>
      <c r="H39" s="6">
        <v>1.91</v>
      </c>
      <c r="I39" s="6">
        <v>1.31</v>
      </c>
      <c r="J39" s="6">
        <v>0.62</v>
      </c>
      <c r="K39" s="6">
        <v>1.73</v>
      </c>
      <c r="L39" s="6">
        <v>0.94</v>
      </c>
      <c r="M39" s="20">
        <v>1.33</v>
      </c>
      <c r="N39" s="21" t="s">
        <v>48</v>
      </c>
      <c r="AG39" s="21"/>
    </row>
    <row r="40" spans="1:33" ht="15.75" thickBot="1" x14ac:dyDescent="0.3">
      <c r="A40" s="11">
        <v>1987</v>
      </c>
      <c r="B40" s="9">
        <v>0.39</v>
      </c>
      <c r="C40" s="6">
        <v>1.77</v>
      </c>
      <c r="D40" s="6">
        <v>1.35</v>
      </c>
      <c r="E40" s="6">
        <v>0.95</v>
      </c>
      <c r="F40" s="6">
        <v>5.0999999999999996</v>
      </c>
      <c r="G40" s="6">
        <v>2.0499999999999998</v>
      </c>
      <c r="H40" s="6">
        <v>0.39</v>
      </c>
      <c r="I40" s="6">
        <v>4.9400000000000004</v>
      </c>
      <c r="J40" s="6">
        <v>0.72</v>
      </c>
      <c r="K40" s="6">
        <v>1.79</v>
      </c>
      <c r="L40" s="6">
        <v>1.77</v>
      </c>
      <c r="M40" s="20">
        <v>2.12</v>
      </c>
      <c r="N40" s="21">
        <v>23.34</v>
      </c>
      <c r="AG40" s="21">
        <v>23.34</v>
      </c>
    </row>
    <row r="41" spans="1:33" ht="15.75" thickBot="1" x14ac:dyDescent="0.3">
      <c r="A41" s="11">
        <v>1988</v>
      </c>
      <c r="B41" s="9">
        <v>0.6</v>
      </c>
      <c r="C41" s="6">
        <v>0.43</v>
      </c>
      <c r="D41" s="6">
        <v>1.75</v>
      </c>
      <c r="E41" s="6">
        <v>1.43</v>
      </c>
      <c r="F41" s="6">
        <v>3.93</v>
      </c>
      <c r="G41" s="6">
        <v>1.39</v>
      </c>
      <c r="H41" s="6">
        <v>0.43</v>
      </c>
      <c r="I41" s="6">
        <v>2.4</v>
      </c>
      <c r="J41" s="6">
        <v>1.42</v>
      </c>
      <c r="K41" s="6">
        <v>0.05</v>
      </c>
      <c r="L41" s="6">
        <v>0.48</v>
      </c>
      <c r="M41" s="20">
        <v>0.73</v>
      </c>
      <c r="N41" s="21">
        <v>15.040000000000003</v>
      </c>
      <c r="AG41" s="21">
        <v>15.040000000000003</v>
      </c>
    </row>
    <row r="42" spans="1:33" ht="15.75" thickBot="1" x14ac:dyDescent="0.3">
      <c r="A42" s="11">
        <v>1989</v>
      </c>
      <c r="B42" s="9">
        <v>0.91</v>
      </c>
      <c r="C42" s="6">
        <v>0.28999999999999998</v>
      </c>
      <c r="D42" s="6">
        <v>0.39</v>
      </c>
      <c r="E42" s="6">
        <v>1.41</v>
      </c>
      <c r="F42" s="6">
        <v>1.97</v>
      </c>
      <c r="G42" s="6">
        <v>1.87</v>
      </c>
      <c r="H42" s="6">
        <v>3.02</v>
      </c>
      <c r="I42" s="6">
        <v>1.66</v>
      </c>
      <c r="J42" s="6">
        <v>3.46</v>
      </c>
      <c r="K42" s="6">
        <v>0.5</v>
      </c>
      <c r="L42" s="6">
        <v>0.28999999999999998</v>
      </c>
      <c r="M42" s="20">
        <v>0.75</v>
      </c>
      <c r="N42" s="21">
        <v>16.52</v>
      </c>
      <c r="AG42" s="21">
        <v>16.52</v>
      </c>
    </row>
    <row r="43" spans="1:33" ht="15.75" thickBot="1" x14ac:dyDescent="0.3">
      <c r="A43" s="11">
        <v>1990</v>
      </c>
      <c r="B43" s="9">
        <v>0.64</v>
      </c>
      <c r="C43" s="6">
        <v>0.4</v>
      </c>
      <c r="D43" s="6">
        <v>4.3899999999999997</v>
      </c>
      <c r="E43" s="6">
        <v>1.29</v>
      </c>
      <c r="F43" s="6">
        <v>2.1800000000000002</v>
      </c>
      <c r="G43" s="6">
        <v>0.53</v>
      </c>
      <c r="H43" s="6">
        <v>1.92</v>
      </c>
      <c r="I43" s="6">
        <v>2.66</v>
      </c>
      <c r="J43" s="6">
        <v>1.98</v>
      </c>
      <c r="K43" s="6">
        <v>1.9</v>
      </c>
      <c r="L43" s="6">
        <v>1.41</v>
      </c>
      <c r="M43" s="20">
        <v>0.18</v>
      </c>
      <c r="N43" s="21">
        <v>19.48</v>
      </c>
      <c r="AG43" s="21">
        <v>19.48</v>
      </c>
    </row>
    <row r="44" spans="1:33" ht="15.75" thickBot="1" x14ac:dyDescent="0.3">
      <c r="A44" s="11">
        <v>1991</v>
      </c>
      <c r="B44" s="9">
        <v>0.54</v>
      </c>
      <c r="C44" s="6">
        <v>0.08</v>
      </c>
      <c r="D44" s="6" t="s">
        <v>48</v>
      </c>
      <c r="E44" s="6">
        <v>2.13</v>
      </c>
      <c r="F44" s="6">
        <v>2.92</v>
      </c>
      <c r="G44" s="6">
        <v>1.78</v>
      </c>
      <c r="H44" s="6">
        <v>1.8</v>
      </c>
      <c r="I44" s="6">
        <v>1.78</v>
      </c>
      <c r="J44" s="6">
        <v>0.25</v>
      </c>
      <c r="K44" s="6">
        <v>0.73</v>
      </c>
      <c r="L44" s="6" t="s">
        <v>48</v>
      </c>
      <c r="M44" s="20">
        <v>0.02</v>
      </c>
      <c r="N44" s="21" t="s">
        <v>48</v>
      </c>
      <c r="AG44" s="21"/>
    </row>
    <row r="45" spans="1:33" ht="15.75" thickBot="1" x14ac:dyDescent="0.3">
      <c r="A45" s="11">
        <v>1992</v>
      </c>
      <c r="B45" s="9">
        <v>1.44</v>
      </c>
      <c r="C45" s="6">
        <v>0.05</v>
      </c>
      <c r="D45" s="6">
        <v>4.2</v>
      </c>
      <c r="E45" s="6">
        <v>0.15</v>
      </c>
      <c r="F45" s="6">
        <v>0.95</v>
      </c>
      <c r="G45" s="6">
        <v>2.41</v>
      </c>
      <c r="H45" s="6">
        <v>1.4</v>
      </c>
      <c r="I45" s="6">
        <v>3.66</v>
      </c>
      <c r="J45" s="6">
        <v>0.47</v>
      </c>
      <c r="K45" s="6">
        <v>0.57999999999999996</v>
      </c>
      <c r="L45" s="6">
        <v>1.76</v>
      </c>
      <c r="M45" s="20">
        <v>0.61</v>
      </c>
      <c r="N45" s="21">
        <v>17.680000000000003</v>
      </c>
      <c r="AG45" s="21">
        <v>17.680000000000003</v>
      </c>
    </row>
    <row r="46" spans="1:33" ht="15.75" thickBot="1" x14ac:dyDescent="0.3">
      <c r="A46" s="11">
        <v>1993</v>
      </c>
      <c r="B46" s="9">
        <v>0.39</v>
      </c>
      <c r="C46" s="6">
        <v>0.67</v>
      </c>
      <c r="D46" s="6">
        <v>1.18</v>
      </c>
      <c r="E46" s="6">
        <v>2.48</v>
      </c>
      <c r="F46" s="6">
        <v>1.1399999999999999</v>
      </c>
      <c r="G46" s="6">
        <v>1.7</v>
      </c>
      <c r="H46" s="6">
        <v>1.1599999999999999</v>
      </c>
      <c r="I46" s="6">
        <v>0.42</v>
      </c>
      <c r="J46" s="6">
        <v>1.66</v>
      </c>
      <c r="K46" s="6">
        <v>2.1</v>
      </c>
      <c r="L46" s="6">
        <v>1.08</v>
      </c>
      <c r="M46" s="20">
        <v>0.7</v>
      </c>
      <c r="N46" s="21">
        <v>14.68</v>
      </c>
      <c r="AG46" s="21">
        <v>14.68</v>
      </c>
    </row>
    <row r="47" spans="1:33" ht="15.75" thickBot="1" x14ac:dyDescent="0.3">
      <c r="A47" s="11">
        <v>1994</v>
      </c>
      <c r="B47" s="9">
        <v>0.73</v>
      </c>
      <c r="C47" s="6">
        <v>0.81</v>
      </c>
      <c r="D47" s="6">
        <v>1.02</v>
      </c>
      <c r="E47" s="6">
        <v>2.42</v>
      </c>
      <c r="F47" s="6">
        <v>1.71</v>
      </c>
      <c r="G47" s="6">
        <v>0.76</v>
      </c>
      <c r="H47" s="6">
        <v>0.05</v>
      </c>
      <c r="I47" s="6">
        <v>0.67</v>
      </c>
      <c r="J47" s="6">
        <v>0.97</v>
      </c>
      <c r="K47" s="6">
        <v>0.95</v>
      </c>
      <c r="L47" s="6">
        <v>0.35</v>
      </c>
      <c r="M47" s="20">
        <v>0.18</v>
      </c>
      <c r="N47" s="21">
        <v>10.62</v>
      </c>
      <c r="AG47" s="21">
        <v>10.62</v>
      </c>
    </row>
    <row r="48" spans="1:33" ht="15.75" thickBot="1" x14ac:dyDescent="0.3">
      <c r="A48" s="11">
        <v>1995</v>
      </c>
      <c r="B48" s="9">
        <v>0.24</v>
      </c>
      <c r="C48" s="6">
        <v>0.53</v>
      </c>
      <c r="D48" s="6">
        <v>1.52</v>
      </c>
      <c r="E48" s="6">
        <v>3.66</v>
      </c>
      <c r="F48" s="6">
        <v>4.2300000000000004</v>
      </c>
      <c r="G48" s="6">
        <v>4.75</v>
      </c>
      <c r="H48" s="6">
        <v>0.89</v>
      </c>
      <c r="I48" s="6">
        <v>2</v>
      </c>
      <c r="J48" s="6">
        <v>2.0299999999999998</v>
      </c>
      <c r="K48" s="6">
        <v>0.68</v>
      </c>
      <c r="L48" s="6">
        <v>0.53</v>
      </c>
      <c r="M48" s="20">
        <v>0.05</v>
      </c>
      <c r="N48" s="21">
        <v>21.110000000000003</v>
      </c>
      <c r="AG48" s="21">
        <v>21.110000000000003</v>
      </c>
    </row>
    <row r="49" spans="1:33" ht="15.75" thickBot="1" x14ac:dyDescent="0.3">
      <c r="A49" s="11">
        <v>1996</v>
      </c>
      <c r="B49" s="9">
        <v>0.64</v>
      </c>
      <c r="C49" s="6">
        <v>0.16</v>
      </c>
      <c r="D49" s="6">
        <v>1.49</v>
      </c>
      <c r="E49" s="6">
        <v>1.53</v>
      </c>
      <c r="F49" s="6">
        <v>2.83</v>
      </c>
      <c r="G49" s="6">
        <v>1.8</v>
      </c>
      <c r="H49" s="6">
        <v>1.06</v>
      </c>
      <c r="I49" s="6">
        <v>0.59</v>
      </c>
      <c r="J49" s="6">
        <v>2.14</v>
      </c>
      <c r="K49" s="6">
        <v>0.55000000000000004</v>
      </c>
      <c r="L49" s="6">
        <v>0.49</v>
      </c>
      <c r="M49" s="20">
        <v>0.2</v>
      </c>
      <c r="N49" s="21">
        <v>13.480000000000002</v>
      </c>
      <c r="AG49" s="21">
        <v>13.480000000000002</v>
      </c>
    </row>
    <row r="50" spans="1:33" ht="15.75" thickBot="1" x14ac:dyDescent="0.3">
      <c r="A50" s="11">
        <v>1997</v>
      </c>
      <c r="B50" s="9">
        <v>0.15</v>
      </c>
      <c r="C50" s="6">
        <v>1.01</v>
      </c>
      <c r="D50" s="6">
        <v>0.72</v>
      </c>
      <c r="E50" s="6">
        <v>3.16</v>
      </c>
      <c r="F50" s="6">
        <v>1.29</v>
      </c>
      <c r="G50" s="6">
        <v>2.59</v>
      </c>
      <c r="H50" s="6">
        <v>1.79</v>
      </c>
      <c r="I50" s="6">
        <v>5.34</v>
      </c>
      <c r="J50" s="6">
        <v>1.21</v>
      </c>
      <c r="K50" s="6">
        <v>3.27</v>
      </c>
      <c r="L50" s="6">
        <v>1.96</v>
      </c>
      <c r="M50" s="20">
        <v>1.1100000000000001</v>
      </c>
      <c r="N50" s="21">
        <v>23.6</v>
      </c>
      <c r="AG50" s="21">
        <v>23.6</v>
      </c>
    </row>
    <row r="51" spans="1:33" ht="15.75" thickBot="1" x14ac:dyDescent="0.3">
      <c r="A51" s="11">
        <v>1998</v>
      </c>
      <c r="B51" s="9">
        <v>0.35</v>
      </c>
      <c r="C51" s="6">
        <v>0.57999999999999996</v>
      </c>
      <c r="D51" s="6">
        <v>1.9</v>
      </c>
      <c r="E51" s="6">
        <v>4.1399999999999997</v>
      </c>
      <c r="F51" s="6">
        <v>1.54</v>
      </c>
      <c r="G51" s="6">
        <v>1.26</v>
      </c>
      <c r="H51" s="6">
        <v>2.2599999999999998</v>
      </c>
      <c r="I51" s="6">
        <v>3.51</v>
      </c>
      <c r="J51" s="6">
        <v>0.17</v>
      </c>
      <c r="K51" s="6">
        <v>0.35</v>
      </c>
      <c r="L51" s="6">
        <v>1.42</v>
      </c>
      <c r="M51" s="20">
        <v>0.63</v>
      </c>
      <c r="N51" s="21">
        <v>18.109999999999996</v>
      </c>
      <c r="AG51" s="21">
        <v>18.109999999999996</v>
      </c>
    </row>
    <row r="52" spans="1:33" ht="15.75" thickBot="1" x14ac:dyDescent="0.3">
      <c r="A52" s="11">
        <v>1999</v>
      </c>
      <c r="B52" s="9">
        <v>0.56999999999999995</v>
      </c>
      <c r="C52" s="6">
        <v>0.47</v>
      </c>
      <c r="D52" s="6">
        <v>0.26</v>
      </c>
      <c r="E52" s="6">
        <v>7</v>
      </c>
      <c r="F52" s="6">
        <v>3.62</v>
      </c>
      <c r="G52" s="6">
        <v>1.61</v>
      </c>
      <c r="H52" s="6">
        <v>1</v>
      </c>
      <c r="I52" s="6">
        <v>2.2999999999999998</v>
      </c>
      <c r="J52" s="6">
        <v>0.56999999999999995</v>
      </c>
      <c r="K52" s="6">
        <v>0.73</v>
      </c>
      <c r="L52" s="6">
        <v>0.59</v>
      </c>
      <c r="M52" s="20">
        <v>0.97</v>
      </c>
      <c r="N52" s="21">
        <v>19.690000000000001</v>
      </c>
      <c r="AG52" s="21">
        <v>19.690000000000001</v>
      </c>
    </row>
    <row r="53" spans="1:33" ht="15.75" thickBot="1" x14ac:dyDescent="0.3">
      <c r="A53" s="11">
        <v>2000</v>
      </c>
      <c r="B53" s="9">
        <v>0.9</v>
      </c>
      <c r="C53" s="6">
        <v>0.5</v>
      </c>
      <c r="D53" s="6">
        <v>2.27</v>
      </c>
      <c r="E53" s="6">
        <v>1.43</v>
      </c>
      <c r="F53" s="6">
        <v>1.2</v>
      </c>
      <c r="G53" s="6">
        <v>0.68</v>
      </c>
      <c r="H53" s="6">
        <v>1.72</v>
      </c>
      <c r="I53" s="6">
        <v>2.83</v>
      </c>
      <c r="J53" s="6">
        <v>1.68</v>
      </c>
      <c r="K53" s="6">
        <v>0.23</v>
      </c>
      <c r="L53" s="6">
        <v>0.73</v>
      </c>
      <c r="M53" s="20">
        <v>0.5</v>
      </c>
      <c r="N53" s="21">
        <v>14.67</v>
      </c>
      <c r="AG53" s="21">
        <v>14.67</v>
      </c>
    </row>
    <row r="54" spans="1:33" ht="15.75" thickBot="1" x14ac:dyDescent="0.3">
      <c r="A54" s="11">
        <v>2001</v>
      </c>
      <c r="B54" s="9">
        <v>0.59</v>
      </c>
      <c r="C54" s="6">
        <v>0.57999999999999996</v>
      </c>
      <c r="D54" s="6">
        <v>1.44</v>
      </c>
      <c r="E54" s="6">
        <v>1.87</v>
      </c>
      <c r="F54" s="6">
        <v>3.95</v>
      </c>
      <c r="G54" s="6">
        <v>0.68</v>
      </c>
      <c r="H54" s="6">
        <v>0.84</v>
      </c>
      <c r="I54" s="6">
        <v>1.18</v>
      </c>
      <c r="J54" s="6">
        <v>1.0900000000000001</v>
      </c>
      <c r="K54" s="6">
        <v>0.18</v>
      </c>
      <c r="L54" s="6">
        <v>1.34</v>
      </c>
      <c r="M54" s="20">
        <v>0.52</v>
      </c>
      <c r="N54" s="21">
        <v>14.259999999999998</v>
      </c>
      <c r="AG54" s="21">
        <v>14.259999999999998</v>
      </c>
    </row>
    <row r="55" spans="1:33" ht="15.75" thickBot="1" x14ac:dyDescent="0.3">
      <c r="A55" s="11">
        <v>2002</v>
      </c>
      <c r="B55" s="9">
        <v>0.68</v>
      </c>
      <c r="C55" s="6">
        <v>0.31</v>
      </c>
      <c r="D55" s="6">
        <v>1.25</v>
      </c>
      <c r="E55" s="6">
        <v>0.02</v>
      </c>
      <c r="F55" s="6">
        <v>1.44</v>
      </c>
      <c r="G55" s="6">
        <v>0.84</v>
      </c>
      <c r="H55" s="6">
        <v>3.96</v>
      </c>
      <c r="I55" s="6">
        <v>0.2</v>
      </c>
      <c r="J55" s="6">
        <v>1.1100000000000001</v>
      </c>
      <c r="K55" s="6">
        <v>0.92</v>
      </c>
      <c r="L55" s="6">
        <v>0.06</v>
      </c>
      <c r="M55" s="20">
        <v>0.02</v>
      </c>
      <c r="N55" s="21">
        <v>10.809999999999999</v>
      </c>
      <c r="AG55" s="21">
        <v>10.809999999999999</v>
      </c>
    </row>
    <row r="56" spans="1:33" ht="15.75" thickBot="1" x14ac:dyDescent="0.3">
      <c r="A56" s="11">
        <v>2003</v>
      </c>
      <c r="B56" s="9">
        <v>0.26</v>
      </c>
      <c r="C56" s="6">
        <v>0.9</v>
      </c>
      <c r="D56" s="6">
        <v>3.89</v>
      </c>
      <c r="E56" s="6">
        <v>2.0099999999999998</v>
      </c>
      <c r="F56" s="6">
        <v>0.95</v>
      </c>
      <c r="G56" s="6">
        <v>1.75</v>
      </c>
      <c r="H56" s="6">
        <v>1.5</v>
      </c>
      <c r="I56" s="6">
        <v>1.91</v>
      </c>
      <c r="J56" s="6">
        <v>0.05</v>
      </c>
      <c r="K56" s="6">
        <v>0.13</v>
      </c>
      <c r="L56" s="6">
        <v>0.32</v>
      </c>
      <c r="M56" s="20">
        <v>0.64</v>
      </c>
      <c r="N56" s="21">
        <v>14.310000000000002</v>
      </c>
      <c r="AG56" s="21">
        <v>14.310000000000002</v>
      </c>
    </row>
    <row r="57" spans="1:33" ht="15.75" thickBot="1" x14ac:dyDescent="0.3">
      <c r="A57" s="11">
        <v>2004</v>
      </c>
      <c r="B57" s="9">
        <v>0.4</v>
      </c>
      <c r="C57" s="6">
        <v>1.05</v>
      </c>
      <c r="D57" s="6">
        <v>0.51</v>
      </c>
      <c r="E57" s="6">
        <v>3.58</v>
      </c>
      <c r="F57" s="6">
        <v>1.1499999999999999</v>
      </c>
      <c r="G57" s="6">
        <v>3.66</v>
      </c>
      <c r="H57" s="6">
        <v>1.19</v>
      </c>
      <c r="I57" s="6">
        <v>3.44</v>
      </c>
      <c r="J57" s="6">
        <v>0.62</v>
      </c>
      <c r="K57" s="6">
        <v>1.08</v>
      </c>
      <c r="L57" s="6">
        <v>1.66</v>
      </c>
      <c r="M57" s="20">
        <v>0.48</v>
      </c>
      <c r="N57" s="21">
        <v>18.82</v>
      </c>
      <c r="AG57" s="21">
        <v>18.82</v>
      </c>
    </row>
    <row r="58" spans="1:33" ht="15.75" thickBot="1" x14ac:dyDescent="0.3">
      <c r="A58" s="11">
        <v>2005</v>
      </c>
      <c r="B58" s="9">
        <v>1.1200000000000001</v>
      </c>
      <c r="C58" s="6">
        <v>0.06</v>
      </c>
      <c r="D58" s="6">
        <v>1.96</v>
      </c>
      <c r="E58" s="6">
        <v>4.38</v>
      </c>
      <c r="F58" s="6">
        <v>0.65</v>
      </c>
      <c r="G58" s="6">
        <v>1.71</v>
      </c>
      <c r="H58" s="6">
        <v>0.35</v>
      </c>
      <c r="I58" s="6">
        <v>4.33</v>
      </c>
      <c r="J58" s="6">
        <v>0.76</v>
      </c>
      <c r="K58" s="6">
        <v>2.33</v>
      </c>
      <c r="L58" s="6">
        <v>0.46</v>
      </c>
      <c r="M58" s="20">
        <v>0.66</v>
      </c>
      <c r="N58" s="21">
        <v>18.77</v>
      </c>
      <c r="AG58" s="21">
        <v>18.77</v>
      </c>
    </row>
    <row r="59" spans="1:33" ht="15.75" thickBot="1" x14ac:dyDescent="0.3">
      <c r="A59" s="11">
        <v>2006</v>
      </c>
      <c r="B59" s="9">
        <v>0.56000000000000005</v>
      </c>
      <c r="C59" s="6">
        <v>0.35</v>
      </c>
      <c r="D59" s="6">
        <v>1.0900000000000001</v>
      </c>
      <c r="E59" s="6">
        <v>1.21</v>
      </c>
      <c r="F59" s="6">
        <v>0.37</v>
      </c>
      <c r="G59" s="6" t="s">
        <v>48</v>
      </c>
      <c r="H59" s="6">
        <v>4.22</v>
      </c>
      <c r="I59" s="6">
        <v>2.0099999999999998</v>
      </c>
      <c r="J59" s="6">
        <v>0.79</v>
      </c>
      <c r="K59" s="6">
        <v>2.65</v>
      </c>
      <c r="L59" s="6">
        <v>0.36</v>
      </c>
      <c r="M59" s="20">
        <v>2.96</v>
      </c>
      <c r="N59" s="21" t="s">
        <v>48</v>
      </c>
      <c r="AG59" s="21"/>
    </row>
    <row r="60" spans="1:33" ht="15.75" thickBot="1" x14ac:dyDescent="0.3">
      <c r="A60" s="11">
        <v>2007</v>
      </c>
      <c r="B60" s="9">
        <v>1.29</v>
      </c>
      <c r="C60" s="6">
        <v>0.46</v>
      </c>
      <c r="D60" s="6">
        <v>1.44</v>
      </c>
      <c r="E60" s="6">
        <v>3.88</v>
      </c>
      <c r="F60" s="6">
        <v>3.77</v>
      </c>
      <c r="G60" s="6">
        <v>0.73</v>
      </c>
      <c r="H60" s="6">
        <v>0.82</v>
      </c>
      <c r="I60" s="6">
        <v>3.53</v>
      </c>
      <c r="J60" s="6">
        <v>0.86</v>
      </c>
      <c r="K60" s="6">
        <v>1.32</v>
      </c>
      <c r="L60" s="6" t="s">
        <v>48</v>
      </c>
      <c r="M60" s="20">
        <v>1.41</v>
      </c>
      <c r="N60" s="21" t="s">
        <v>48</v>
      </c>
      <c r="AG60" s="21"/>
    </row>
    <row r="61" spans="1:33" ht="15.75" thickBot="1" x14ac:dyDescent="0.3">
      <c r="A61" s="11">
        <v>2008</v>
      </c>
      <c r="B61" s="9">
        <v>0.53</v>
      </c>
      <c r="C61" s="6">
        <v>0.71</v>
      </c>
      <c r="D61" s="6">
        <v>0.79</v>
      </c>
      <c r="E61" s="6">
        <v>1</v>
      </c>
      <c r="F61" s="6">
        <v>1.99</v>
      </c>
      <c r="G61" s="6">
        <v>0.23</v>
      </c>
      <c r="H61" s="6">
        <v>0.42</v>
      </c>
      <c r="I61" s="6">
        <v>4.12</v>
      </c>
      <c r="J61" s="6">
        <v>1.24</v>
      </c>
      <c r="K61" s="6">
        <v>0.62</v>
      </c>
      <c r="L61" s="6">
        <v>0.18</v>
      </c>
      <c r="M61" s="20">
        <v>1.1100000000000001</v>
      </c>
      <c r="N61" s="21">
        <v>12.94</v>
      </c>
      <c r="AG61" s="21">
        <v>12.94</v>
      </c>
    </row>
    <row r="62" spans="1:33" ht="15.75" thickBot="1" x14ac:dyDescent="0.3">
      <c r="A62" s="11">
        <v>2009</v>
      </c>
      <c r="B62" s="9">
        <v>0.43</v>
      </c>
      <c r="C62" s="6">
        <v>0.08</v>
      </c>
      <c r="D62" s="6">
        <v>0.94</v>
      </c>
      <c r="E62" s="6">
        <v>4.3899999999999997</v>
      </c>
      <c r="F62" s="6">
        <v>1.72</v>
      </c>
      <c r="G62" s="6">
        <v>3.45</v>
      </c>
      <c r="H62" s="6">
        <v>4.05</v>
      </c>
      <c r="I62" s="6">
        <v>0.69</v>
      </c>
      <c r="J62" s="6">
        <v>1.72</v>
      </c>
      <c r="K62" s="6">
        <v>3.46</v>
      </c>
      <c r="L62" s="6">
        <v>0.79</v>
      </c>
      <c r="M62" s="20">
        <v>0.64</v>
      </c>
      <c r="N62" s="21">
        <v>22.36</v>
      </c>
      <c r="AG62" s="21">
        <v>22.36</v>
      </c>
    </row>
    <row r="63" spans="1:33" ht="15.75" thickBot="1" x14ac:dyDescent="0.3">
      <c r="A63" s="11">
        <v>2010</v>
      </c>
      <c r="B63" s="9" t="s">
        <v>48</v>
      </c>
      <c r="C63" s="6">
        <v>0.8</v>
      </c>
      <c r="D63" s="6">
        <v>2.36</v>
      </c>
      <c r="E63" s="6">
        <v>4.72</v>
      </c>
      <c r="F63" s="6">
        <v>0.68</v>
      </c>
      <c r="G63" s="6">
        <v>1.07</v>
      </c>
      <c r="H63" s="6">
        <v>1.85</v>
      </c>
      <c r="I63" s="6">
        <v>0.82</v>
      </c>
      <c r="J63" s="6">
        <v>0.45</v>
      </c>
      <c r="K63" s="6" t="s">
        <v>48</v>
      </c>
      <c r="L63" s="6">
        <v>0.43</v>
      </c>
      <c r="M63" s="20">
        <v>0.28000000000000003</v>
      </c>
      <c r="N63" s="21" t="s">
        <v>48</v>
      </c>
      <c r="AG63" s="21"/>
    </row>
    <row r="64" spans="1:33" ht="15.75" thickBot="1" x14ac:dyDescent="0.3">
      <c r="A64" s="11">
        <v>2011</v>
      </c>
      <c r="B64" s="9">
        <v>0.62</v>
      </c>
      <c r="C64" s="6">
        <v>1.19</v>
      </c>
      <c r="D64" s="6">
        <v>0.18</v>
      </c>
      <c r="E64" s="6">
        <v>0.79</v>
      </c>
      <c r="F64" s="6">
        <v>2.73</v>
      </c>
      <c r="G64" s="6">
        <v>1.65</v>
      </c>
      <c r="H64" s="6">
        <v>2.68</v>
      </c>
      <c r="I64" s="6">
        <v>1.48</v>
      </c>
      <c r="J64" s="6">
        <v>1.1200000000000001</v>
      </c>
      <c r="K64" s="6">
        <v>1.5</v>
      </c>
      <c r="L64" s="6">
        <v>1.2</v>
      </c>
      <c r="M64" s="20">
        <v>1.66</v>
      </c>
      <c r="N64" s="21">
        <v>16.8</v>
      </c>
      <c r="AG64" s="21">
        <v>16.8</v>
      </c>
    </row>
    <row r="65" spans="1:33" ht="15.75" thickBot="1" x14ac:dyDescent="0.3">
      <c r="A65" s="22">
        <v>2012</v>
      </c>
      <c r="B65" s="23">
        <v>0.35</v>
      </c>
      <c r="C65" s="24">
        <v>2.02</v>
      </c>
      <c r="D65" s="24">
        <v>0.1</v>
      </c>
      <c r="E65" s="24">
        <v>1.75</v>
      </c>
      <c r="F65" s="24">
        <v>1.56</v>
      </c>
      <c r="G65" s="24">
        <v>1.87</v>
      </c>
      <c r="H65" s="24">
        <v>2.35</v>
      </c>
      <c r="I65" s="24">
        <v>0.2</v>
      </c>
      <c r="J65" s="24">
        <v>1.69</v>
      </c>
      <c r="K65" s="24">
        <v>0.68</v>
      </c>
      <c r="L65" s="24">
        <v>0.05</v>
      </c>
      <c r="M65" s="25">
        <v>0.74</v>
      </c>
      <c r="N65" s="21">
        <v>13.360000000000001</v>
      </c>
      <c r="AG65" s="21">
        <v>13.360000000000001</v>
      </c>
    </row>
    <row r="66" spans="1:33" ht="15.75" thickBot="1" x14ac:dyDescent="0.3">
      <c r="A66" s="26" t="s">
        <v>39</v>
      </c>
      <c r="B66" s="27" t="s">
        <v>1</v>
      </c>
      <c r="C66" s="28">
        <v>0.05</v>
      </c>
      <c r="D66" s="28">
        <v>0.1</v>
      </c>
      <c r="E66" s="28" t="s">
        <v>1</v>
      </c>
      <c r="F66" s="28">
        <v>0.08</v>
      </c>
      <c r="G66" s="28">
        <v>0.21</v>
      </c>
      <c r="H66" s="28">
        <v>0.05</v>
      </c>
      <c r="I66" s="28">
        <v>0.2</v>
      </c>
      <c r="J66" s="28">
        <v>0.05</v>
      </c>
      <c r="K66" s="28">
        <v>0.05</v>
      </c>
      <c r="L66" s="28">
        <v>0.05</v>
      </c>
      <c r="M66" s="29">
        <v>0.02</v>
      </c>
      <c r="N66" s="39">
        <f>MIN(N3:N65)</f>
        <v>9.81</v>
      </c>
    </row>
    <row r="67" spans="1:33" ht="15.75" thickBot="1" x14ac:dyDescent="0.3">
      <c r="A67" s="11" t="s">
        <v>40</v>
      </c>
      <c r="B67" s="9">
        <v>1.44</v>
      </c>
      <c r="C67" s="6">
        <v>5.7</v>
      </c>
      <c r="D67" s="6">
        <v>5.31</v>
      </c>
      <c r="E67" s="6">
        <v>7</v>
      </c>
      <c r="F67" s="6">
        <v>7.29</v>
      </c>
      <c r="G67" s="6">
        <v>4.75</v>
      </c>
      <c r="H67" s="6">
        <v>5.23</v>
      </c>
      <c r="I67" s="6">
        <v>6.95</v>
      </c>
      <c r="J67" s="6">
        <v>3.46</v>
      </c>
      <c r="K67" s="6">
        <v>5.12</v>
      </c>
      <c r="L67" s="6">
        <v>4</v>
      </c>
      <c r="M67" s="20">
        <v>3.57</v>
      </c>
      <c r="N67" s="39">
        <f>MAX(N3:N65)</f>
        <v>27.98</v>
      </c>
    </row>
    <row r="68" spans="1:33" ht="30.75" thickBot="1" x14ac:dyDescent="0.3">
      <c r="A68" s="11" t="s">
        <v>47</v>
      </c>
      <c r="B68" s="9">
        <v>0.54288499999999995</v>
      </c>
      <c r="C68" s="9">
        <v>0.70490566037735825</v>
      </c>
      <c r="D68" s="9">
        <v>1.5268627450980397</v>
      </c>
      <c r="E68" s="9">
        <v>2.2500002127659573</v>
      </c>
      <c r="F68" s="9">
        <v>2.2376000000000009</v>
      </c>
      <c r="G68" s="9">
        <v>1.8182352941176476</v>
      </c>
      <c r="H68" s="9">
        <v>2.0172727272727271</v>
      </c>
      <c r="I68" s="9">
        <v>2.0336363636363637</v>
      </c>
      <c r="J68" s="9">
        <v>1.211111111111111</v>
      </c>
      <c r="K68" s="9">
        <v>1.1844230769230768</v>
      </c>
      <c r="L68" s="9">
        <v>0.97895833333333349</v>
      </c>
      <c r="M68" s="9">
        <v>0.74036363636363611</v>
      </c>
      <c r="N68" s="39">
        <f>AVERAGE(N3:N65)</f>
        <v>17.519460000000002</v>
      </c>
    </row>
    <row r="69" spans="1:33" ht="30.75" thickBot="1" x14ac:dyDescent="0.3">
      <c r="A69" s="11" t="s">
        <v>42</v>
      </c>
      <c r="B69" s="9">
        <v>0.57272727272727275</v>
      </c>
      <c r="C69" s="9">
        <v>1.1120000000000001</v>
      </c>
      <c r="D69" s="9">
        <v>1.1222222222222222</v>
      </c>
      <c r="E69" s="9">
        <v>1.6500014285714284</v>
      </c>
      <c r="F69" s="9">
        <v>1.83</v>
      </c>
      <c r="G69" s="9">
        <v>1.6622222222222223</v>
      </c>
      <c r="H69" s="9">
        <v>2.3354545454545459</v>
      </c>
      <c r="I69" s="9">
        <v>1.7672727272727271</v>
      </c>
      <c r="J69" s="9">
        <v>1.177</v>
      </c>
      <c r="K69" s="9">
        <v>0.95500000000000007</v>
      </c>
      <c r="L69" s="9">
        <v>0.68833333333333346</v>
      </c>
      <c r="M69" s="9">
        <v>0.49727272727272731</v>
      </c>
      <c r="N69" s="39">
        <f>AVERAGE(N3:N21)</f>
        <v>15.219999999999999</v>
      </c>
    </row>
    <row r="70" spans="1:33" ht="30.75" thickBot="1" x14ac:dyDescent="0.3">
      <c r="A70" s="11" t="s">
        <v>46</v>
      </c>
      <c r="B70" s="9">
        <v>0.53487853658536599</v>
      </c>
      <c r="C70" s="9">
        <v>0.61023255813953481</v>
      </c>
      <c r="D70" s="9">
        <v>1.6135714285714289</v>
      </c>
      <c r="E70" s="9">
        <v>2.355</v>
      </c>
      <c r="F70" s="9">
        <v>2.315238095238096</v>
      </c>
      <c r="G70" s="9">
        <v>1.8516666666666666</v>
      </c>
      <c r="H70" s="9">
        <v>1.9377272727272719</v>
      </c>
      <c r="I70" s="9">
        <v>2.1002272727272731</v>
      </c>
      <c r="J70" s="9">
        <v>1.2188636363636363</v>
      </c>
      <c r="K70" s="9">
        <v>1.239047619047619</v>
      </c>
      <c r="L70" s="9">
        <v>1.0204761904761905</v>
      </c>
      <c r="M70" s="9">
        <v>0.80113636363636342</v>
      </c>
      <c r="N70" s="39">
        <f>AVERAGE(N22:N65)</f>
        <v>17.72235352941177</v>
      </c>
    </row>
    <row r="71" spans="1:33" ht="30.75" thickBot="1" x14ac:dyDescent="0.3">
      <c r="A71" s="11" t="s">
        <v>43</v>
      </c>
      <c r="B71" s="9">
        <v>0.64416666666666667</v>
      </c>
      <c r="C71" s="9">
        <v>0.69307692307692303</v>
      </c>
      <c r="D71" s="9">
        <v>1.4015384615384616</v>
      </c>
      <c r="E71" s="9">
        <v>2.3869230769230767</v>
      </c>
      <c r="F71" s="9">
        <v>1.7046153846153844</v>
      </c>
      <c r="G71" s="9">
        <v>1.5266666666666666</v>
      </c>
      <c r="H71" s="9">
        <v>1.9961538461538462</v>
      </c>
      <c r="I71" s="9">
        <v>2.0569230769230771</v>
      </c>
      <c r="J71" s="9">
        <v>1.0138461538461536</v>
      </c>
      <c r="K71" s="9">
        <v>1.2583333333333331</v>
      </c>
      <c r="L71" s="9">
        <v>0.63166666666666671</v>
      </c>
      <c r="M71" s="9">
        <v>0.89384615384615396</v>
      </c>
      <c r="N71" s="39">
        <f>AVERAGE(N53:N65)</f>
        <v>15.710000000000003</v>
      </c>
    </row>
    <row r="72" spans="1:33" ht="30.75" thickBot="1" x14ac:dyDescent="0.3">
      <c r="A72" s="11" t="s">
        <v>44</v>
      </c>
      <c r="B72" s="9">
        <v>0.53500000000000003</v>
      </c>
      <c r="C72" s="9">
        <v>0.54</v>
      </c>
      <c r="D72" s="9">
        <v>1.25</v>
      </c>
      <c r="E72" s="9">
        <v>2.0099999999999998</v>
      </c>
      <c r="F72" s="9">
        <v>1.98</v>
      </c>
      <c r="G72" s="9">
        <v>1.71</v>
      </c>
      <c r="H72" s="9">
        <v>1.84</v>
      </c>
      <c r="I72" s="9">
        <v>1.89</v>
      </c>
      <c r="J72" s="9">
        <v>0.95499999999999996</v>
      </c>
      <c r="K72" s="9">
        <v>0.84499999999999997</v>
      </c>
      <c r="L72" s="9">
        <v>0.745</v>
      </c>
      <c r="M72" s="9">
        <v>0.64</v>
      </c>
      <c r="N72" s="39">
        <f>MEDIAN(N3:N65)</f>
        <v>17.46001</v>
      </c>
    </row>
    <row r="73" spans="1:33" ht="30.75" thickBot="1" x14ac:dyDescent="0.3">
      <c r="A73" s="12" t="s">
        <v>45</v>
      </c>
      <c r="B73" s="38">
        <v>0.57499999999999996</v>
      </c>
      <c r="C73" s="23">
        <v>0.57999999999999996</v>
      </c>
      <c r="D73" s="7">
        <v>1.25</v>
      </c>
      <c r="E73" s="23">
        <v>1.87</v>
      </c>
      <c r="F73" s="23">
        <v>1.44</v>
      </c>
      <c r="G73" s="23">
        <v>1.3599999999999999</v>
      </c>
      <c r="H73" s="23">
        <v>1.72</v>
      </c>
      <c r="I73" s="23">
        <v>1.91</v>
      </c>
      <c r="J73" s="7">
        <v>1.0900000000000001</v>
      </c>
      <c r="K73" s="23">
        <v>1</v>
      </c>
      <c r="L73" s="7">
        <v>0.44500000000000001</v>
      </c>
      <c r="M73" s="23">
        <v>0.64</v>
      </c>
      <c r="N73" s="39">
        <f>MEDIAN(N53:N65)</f>
        <v>14.490000000000002</v>
      </c>
    </row>
    <row r="74" spans="1:33" x14ac:dyDescent="0.25">
      <c r="C74" s="35"/>
      <c r="E74" s="35"/>
      <c r="F74" s="35"/>
      <c r="G74" s="35"/>
      <c r="H74" s="35"/>
      <c r="I74" s="35"/>
      <c r="K74" s="35"/>
      <c r="M74" s="35"/>
    </row>
  </sheetData>
  <mergeCells count="2">
    <mergeCell ref="A1:A2"/>
    <mergeCell ref="B2:N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61"/>
  <sheetViews>
    <sheetView workbookViewId="0">
      <selection activeCell="B1" sqref="B1:B757"/>
    </sheetView>
  </sheetViews>
  <sheetFormatPr defaultRowHeight="15" x14ac:dyDescent="0.25"/>
  <cols>
    <col min="1" max="2" width="9.140625" style="42"/>
    <col min="3" max="3" width="13.42578125" bestFit="1" customWidth="1"/>
    <col min="6" max="6" width="11.5703125" bestFit="1" customWidth="1"/>
    <col min="7" max="7" width="10.85546875" bestFit="1" customWidth="1"/>
    <col min="8" max="8" width="19" bestFit="1" customWidth="1"/>
    <col min="9" max="9" width="11.140625" bestFit="1" customWidth="1"/>
    <col min="10" max="10" width="16.140625" bestFit="1" customWidth="1"/>
    <col min="11" max="11" width="10.7109375" bestFit="1" customWidth="1"/>
    <col min="12" max="12" width="11.7109375" bestFit="1" customWidth="1"/>
    <col min="13" max="13" width="10.7109375" bestFit="1" customWidth="1"/>
    <col min="14" max="14" width="12" bestFit="1" customWidth="1"/>
    <col min="15" max="15" width="17.85546875" bestFit="1" customWidth="1"/>
    <col min="16" max="16" width="16.5703125" bestFit="1" customWidth="1"/>
    <col min="17" max="17" width="13.28515625" bestFit="1" customWidth="1"/>
    <col min="18" max="18" width="10.28515625" bestFit="1" customWidth="1"/>
    <col min="19" max="19" width="13.28515625" bestFit="1" customWidth="1"/>
    <col min="20" max="20" width="9.28515625" bestFit="1" customWidth="1"/>
    <col min="21" max="21" width="11.7109375" bestFit="1" customWidth="1"/>
  </cols>
  <sheetData>
    <row r="1" spans="1:21" ht="15.75" thickBot="1" x14ac:dyDescent="0.3">
      <c r="A1" s="59" t="s">
        <v>3</v>
      </c>
      <c r="B1" s="59" t="s">
        <v>4</v>
      </c>
      <c r="C1" s="55" t="s">
        <v>5</v>
      </c>
      <c r="D1" s="43" t="s">
        <v>6</v>
      </c>
      <c r="E1" s="43" t="s">
        <v>7</v>
      </c>
      <c r="F1" s="43" t="s">
        <v>8</v>
      </c>
      <c r="G1" s="43" t="s">
        <v>9</v>
      </c>
      <c r="H1" s="43" t="s">
        <v>10</v>
      </c>
      <c r="I1" s="43" t="s">
        <v>11</v>
      </c>
      <c r="J1" s="43" t="s">
        <v>12</v>
      </c>
      <c r="K1" s="43" t="s">
        <v>13</v>
      </c>
      <c r="L1" s="43" t="s">
        <v>14</v>
      </c>
      <c r="M1" s="49" t="s">
        <v>0</v>
      </c>
      <c r="N1" s="43" t="s">
        <v>15</v>
      </c>
      <c r="O1" s="43" t="s">
        <v>16</v>
      </c>
      <c r="P1" s="43" t="s">
        <v>17</v>
      </c>
      <c r="Q1" s="43" t="s">
        <v>18</v>
      </c>
      <c r="R1" s="43" t="s">
        <v>2</v>
      </c>
      <c r="S1" s="43" t="s">
        <v>19</v>
      </c>
      <c r="T1" s="43" t="s">
        <v>20</v>
      </c>
      <c r="U1" s="44" t="s">
        <v>21</v>
      </c>
    </row>
    <row r="2" spans="1:21" x14ac:dyDescent="0.25">
      <c r="A2" s="60" t="s">
        <v>22</v>
      </c>
      <c r="B2" s="60">
        <v>1950</v>
      </c>
      <c r="C2" s="56">
        <v>-9999</v>
      </c>
      <c r="D2" s="47">
        <v>0.42</v>
      </c>
      <c r="E2" s="47">
        <v>0.99</v>
      </c>
      <c r="F2" s="47">
        <v>0.28999999999999998</v>
      </c>
      <c r="G2" s="47">
        <v>0.88</v>
      </c>
      <c r="H2" s="47">
        <v>0.47</v>
      </c>
      <c r="I2" s="47">
        <v>0.49</v>
      </c>
      <c r="J2" s="47">
        <v>-9999</v>
      </c>
      <c r="K2" s="47">
        <v>0.36</v>
      </c>
      <c r="L2" s="47">
        <v>0.37</v>
      </c>
      <c r="M2" s="48">
        <v>0.08</v>
      </c>
      <c r="N2" s="47">
        <v>0.91</v>
      </c>
      <c r="O2" s="47">
        <v>0.3</v>
      </c>
      <c r="P2" s="47">
        <v>0.45</v>
      </c>
      <c r="Q2" s="47">
        <v>-9999</v>
      </c>
      <c r="R2" s="47">
        <v>0.34</v>
      </c>
      <c r="S2" s="47">
        <v>-9999</v>
      </c>
      <c r="T2" s="47">
        <v>0.05</v>
      </c>
      <c r="U2" s="50">
        <v>0.55000000000000004</v>
      </c>
    </row>
    <row r="3" spans="1:21" x14ac:dyDescent="0.25">
      <c r="A3" s="61" t="s">
        <v>23</v>
      </c>
      <c r="B3" s="61">
        <v>1950</v>
      </c>
      <c r="C3" s="57">
        <v>-9999</v>
      </c>
      <c r="D3" s="45">
        <v>0.24</v>
      </c>
      <c r="E3" s="45">
        <v>0.26</v>
      </c>
      <c r="F3" s="45">
        <v>0.62</v>
      </c>
      <c r="G3" s="45">
        <v>0.85</v>
      </c>
      <c r="H3" s="45">
        <v>0.2</v>
      </c>
      <c r="I3" s="45">
        <v>0.11</v>
      </c>
      <c r="J3" s="45">
        <v>-9999</v>
      </c>
      <c r="K3" s="45">
        <v>0.17</v>
      </c>
      <c r="L3" s="45">
        <v>0.69</v>
      </c>
      <c r="M3" s="46">
        <v>0.17</v>
      </c>
      <c r="N3" s="45">
        <v>0.95</v>
      </c>
      <c r="O3" s="45">
        <v>0.55000000000000004</v>
      </c>
      <c r="P3" s="45" t="s">
        <v>1</v>
      </c>
      <c r="Q3" s="45">
        <v>-9999</v>
      </c>
      <c r="R3" s="45">
        <v>0.2</v>
      </c>
      <c r="S3" s="45">
        <v>-9999</v>
      </c>
      <c r="T3" s="45">
        <v>0.28999999999999998</v>
      </c>
      <c r="U3" s="51">
        <v>0.05</v>
      </c>
    </row>
    <row r="4" spans="1:21" x14ac:dyDescent="0.25">
      <c r="A4" s="61" t="s">
        <v>24</v>
      </c>
      <c r="B4" s="61">
        <v>1950</v>
      </c>
      <c r="C4" s="57">
        <v>-9999</v>
      </c>
      <c r="D4" s="45">
        <v>0.5</v>
      </c>
      <c r="E4" s="45">
        <v>0.41</v>
      </c>
      <c r="F4" s="45">
        <v>-9999</v>
      </c>
      <c r="G4" s="45">
        <v>0.59</v>
      </c>
      <c r="H4" s="45">
        <v>0.31</v>
      </c>
      <c r="I4" s="45">
        <v>0.28000000000000003</v>
      </c>
      <c r="J4" s="45">
        <v>-9999</v>
      </c>
      <c r="K4" s="45">
        <v>0.36</v>
      </c>
      <c r="L4" s="45">
        <v>0.4</v>
      </c>
      <c r="M4" s="46">
        <v>0.85</v>
      </c>
      <c r="N4" s="45">
        <v>-9999</v>
      </c>
      <c r="O4" s="45">
        <v>0.18</v>
      </c>
      <c r="P4" s="45">
        <v>0.17</v>
      </c>
      <c r="Q4" s="45">
        <v>-9999</v>
      </c>
      <c r="R4" s="45">
        <v>0.75</v>
      </c>
      <c r="S4" s="45">
        <v>-9999</v>
      </c>
      <c r="T4" s="45">
        <v>0.32</v>
      </c>
      <c r="U4" s="51">
        <v>0.31</v>
      </c>
    </row>
    <row r="5" spans="1:21" x14ac:dyDescent="0.25">
      <c r="A5" s="61" t="s">
        <v>25</v>
      </c>
      <c r="B5" s="61">
        <v>1950</v>
      </c>
      <c r="C5" s="57">
        <v>-9999</v>
      </c>
      <c r="D5" s="45">
        <v>3.11</v>
      </c>
      <c r="E5" s="45">
        <v>2.95</v>
      </c>
      <c r="F5" s="45">
        <v>1.67</v>
      </c>
      <c r="G5" s="45">
        <v>1.83</v>
      </c>
      <c r="H5" s="45">
        <v>2.98</v>
      </c>
      <c r="I5" s="45">
        <v>1.58</v>
      </c>
      <c r="J5" s="45">
        <v>-9999</v>
      </c>
      <c r="K5" s="45">
        <v>2</v>
      </c>
      <c r="L5" s="45">
        <v>0.93</v>
      </c>
      <c r="M5" s="46">
        <v>1.69</v>
      </c>
      <c r="N5" s="45">
        <v>-9999</v>
      </c>
      <c r="O5" s="45">
        <v>1.45</v>
      </c>
      <c r="P5" s="45">
        <v>1.61</v>
      </c>
      <c r="Q5" s="45">
        <v>-9999</v>
      </c>
      <c r="R5" s="45">
        <v>1.78</v>
      </c>
      <c r="S5" s="45">
        <v>-9999</v>
      </c>
      <c r="T5" s="45">
        <v>1.1000000000000001</v>
      </c>
      <c r="U5" s="51">
        <v>2.1800000000000002</v>
      </c>
    </row>
    <row r="6" spans="1:21" x14ac:dyDescent="0.25">
      <c r="A6" s="61" t="s">
        <v>26</v>
      </c>
      <c r="B6" s="61">
        <v>1950</v>
      </c>
      <c r="C6" s="57">
        <v>-9999</v>
      </c>
      <c r="D6" s="45">
        <v>2.19</v>
      </c>
      <c r="E6" s="45">
        <v>3.49</v>
      </c>
      <c r="F6" s="45">
        <v>-9999</v>
      </c>
      <c r="G6" s="45">
        <v>1.95</v>
      </c>
      <c r="H6" s="45">
        <v>2.8</v>
      </c>
      <c r="I6" s="45">
        <v>2.19</v>
      </c>
      <c r="J6" s="45">
        <v>-9999</v>
      </c>
      <c r="K6" s="45">
        <v>3.91</v>
      </c>
      <c r="L6" s="45">
        <v>2.62</v>
      </c>
      <c r="M6" s="46">
        <v>2.1800000000000002</v>
      </c>
      <c r="N6" s="45">
        <v>4.08</v>
      </c>
      <c r="O6" s="45">
        <v>1.42</v>
      </c>
      <c r="P6" s="45">
        <v>2.2999999999999998</v>
      </c>
      <c r="Q6" s="45">
        <v>-9999</v>
      </c>
      <c r="R6" s="45">
        <v>1.63</v>
      </c>
      <c r="S6" s="45">
        <v>-9999</v>
      </c>
      <c r="T6" s="45">
        <v>2.41</v>
      </c>
      <c r="U6" s="51">
        <v>3.4</v>
      </c>
    </row>
    <row r="7" spans="1:21" x14ac:dyDescent="0.25">
      <c r="A7" s="61" t="s">
        <v>27</v>
      </c>
      <c r="B7" s="61">
        <v>1950</v>
      </c>
      <c r="C7" s="57">
        <v>-9999</v>
      </c>
      <c r="D7" s="45">
        <v>1.74</v>
      </c>
      <c r="E7" s="45">
        <v>0.89</v>
      </c>
      <c r="F7" s="45">
        <v>1.95</v>
      </c>
      <c r="G7" s="45">
        <v>1.57</v>
      </c>
      <c r="H7" s="45">
        <v>3.32</v>
      </c>
      <c r="I7" s="45">
        <v>0.59</v>
      </c>
      <c r="J7" s="45">
        <v>-9999</v>
      </c>
      <c r="K7" s="45">
        <v>1.33</v>
      </c>
      <c r="L7" s="45">
        <v>0.72</v>
      </c>
      <c r="M7" s="46">
        <v>0.88</v>
      </c>
      <c r="N7" s="45">
        <v>1.1200000000000001</v>
      </c>
      <c r="O7" s="45">
        <v>0.75</v>
      </c>
      <c r="P7" s="45">
        <v>1.1299999999999999</v>
      </c>
      <c r="Q7" s="45">
        <v>-9999</v>
      </c>
      <c r="R7" s="45">
        <v>1.24</v>
      </c>
      <c r="S7" s="45">
        <v>-9999</v>
      </c>
      <c r="T7" s="45">
        <v>1.19</v>
      </c>
      <c r="U7" s="51">
        <v>1.5</v>
      </c>
    </row>
    <row r="8" spans="1:21" x14ac:dyDescent="0.25">
      <c r="A8" s="61" t="s">
        <v>28</v>
      </c>
      <c r="B8" s="61">
        <v>1950</v>
      </c>
      <c r="C8" s="57">
        <v>-9999</v>
      </c>
      <c r="D8" s="45">
        <v>2.87</v>
      </c>
      <c r="E8" s="45">
        <v>0.79</v>
      </c>
      <c r="F8" s="45">
        <v>-9999</v>
      </c>
      <c r="G8" s="45">
        <v>3.45</v>
      </c>
      <c r="H8" s="45">
        <v>0.56000000000000005</v>
      </c>
      <c r="I8" s="45">
        <v>1.81</v>
      </c>
      <c r="J8" s="45">
        <v>-9999</v>
      </c>
      <c r="K8" s="45">
        <v>1.38</v>
      </c>
      <c r="L8" s="45">
        <v>1.28</v>
      </c>
      <c r="M8" s="46">
        <v>3.53</v>
      </c>
      <c r="N8" s="45">
        <v>0.83</v>
      </c>
      <c r="O8" s="45">
        <v>2.8</v>
      </c>
      <c r="P8" s="45">
        <v>0.36</v>
      </c>
      <c r="Q8" s="45">
        <v>-9999</v>
      </c>
      <c r="R8" s="45">
        <v>3.3</v>
      </c>
      <c r="S8" s="45">
        <v>-9999</v>
      </c>
      <c r="T8" s="45">
        <v>1.72</v>
      </c>
      <c r="U8" s="51">
        <v>1.86</v>
      </c>
    </row>
    <row r="9" spans="1:21" x14ac:dyDescent="0.25">
      <c r="A9" s="61" t="s">
        <v>29</v>
      </c>
      <c r="B9" s="61">
        <v>1950</v>
      </c>
      <c r="C9" s="57">
        <v>-9999</v>
      </c>
      <c r="D9" s="45">
        <v>1.25</v>
      </c>
      <c r="E9" s="45">
        <v>0.21</v>
      </c>
      <c r="F9" s="45">
        <v>0.34</v>
      </c>
      <c r="G9" s="45">
        <v>0.91</v>
      </c>
      <c r="H9" s="45">
        <v>0.27</v>
      </c>
      <c r="I9" s="45">
        <v>0.67</v>
      </c>
      <c r="J9" s="45">
        <v>-9999</v>
      </c>
      <c r="K9" s="45">
        <v>0.6</v>
      </c>
      <c r="L9" s="45">
        <v>0.49</v>
      </c>
      <c r="M9" s="46">
        <v>2.38</v>
      </c>
      <c r="N9" s="45">
        <v>0.35</v>
      </c>
      <c r="O9" s="45">
        <v>1.1100000000000001</v>
      </c>
      <c r="P9" s="45">
        <v>0.28000000000000003</v>
      </c>
      <c r="Q9" s="45">
        <v>-9999</v>
      </c>
      <c r="R9" s="45">
        <v>2.83</v>
      </c>
      <c r="S9" s="45">
        <v>-9999</v>
      </c>
      <c r="T9" s="45">
        <v>0.98</v>
      </c>
      <c r="U9" s="51">
        <v>0.4</v>
      </c>
    </row>
    <row r="10" spans="1:21" x14ac:dyDescent="0.25">
      <c r="A10" s="61" t="s">
        <v>30</v>
      </c>
      <c r="B10" s="61">
        <v>1950</v>
      </c>
      <c r="C10" s="57">
        <v>-9999</v>
      </c>
      <c r="D10" s="45">
        <v>0.9</v>
      </c>
      <c r="E10" s="45">
        <v>1.55</v>
      </c>
      <c r="F10" s="45">
        <v>1.08</v>
      </c>
      <c r="G10" s="45">
        <v>1.38</v>
      </c>
      <c r="H10" s="45">
        <v>1.58</v>
      </c>
      <c r="I10" s="45">
        <v>1.56</v>
      </c>
      <c r="J10" s="45">
        <v>-9999</v>
      </c>
      <c r="K10" s="45">
        <v>1.7</v>
      </c>
      <c r="L10" s="45">
        <v>0.89</v>
      </c>
      <c r="M10" s="46">
        <v>1.4</v>
      </c>
      <c r="N10" s="45">
        <v>0.84</v>
      </c>
      <c r="O10" s="45">
        <v>1.02</v>
      </c>
      <c r="P10" s="45">
        <v>0.94</v>
      </c>
      <c r="Q10" s="45">
        <v>-9999</v>
      </c>
      <c r="R10" s="45">
        <v>1.64</v>
      </c>
      <c r="S10" s="45">
        <v>-9999</v>
      </c>
      <c r="T10" s="45">
        <v>2.37</v>
      </c>
      <c r="U10" s="51">
        <v>2.0699999999999998</v>
      </c>
    </row>
    <row r="11" spans="1:21" x14ac:dyDescent="0.25">
      <c r="A11" s="61" t="s">
        <v>31</v>
      </c>
      <c r="B11" s="61">
        <v>1950</v>
      </c>
      <c r="C11" s="57">
        <v>-9999</v>
      </c>
      <c r="D11" s="45">
        <v>0.34</v>
      </c>
      <c r="E11" s="45">
        <v>0.39</v>
      </c>
      <c r="F11" s="45">
        <v>0.01</v>
      </c>
      <c r="G11" s="45">
        <v>0.16</v>
      </c>
      <c r="H11" s="45">
        <v>0.12</v>
      </c>
      <c r="I11" s="45">
        <v>0.22</v>
      </c>
      <c r="J11" s="45">
        <v>-9999</v>
      </c>
      <c r="K11" s="45">
        <v>0.31</v>
      </c>
      <c r="L11" s="45">
        <v>0.19</v>
      </c>
      <c r="M11" s="46">
        <v>0.15</v>
      </c>
      <c r="N11" s="45">
        <v>0.32</v>
      </c>
      <c r="O11" s="45">
        <v>0.19</v>
      </c>
      <c r="P11" s="45">
        <v>0.32</v>
      </c>
      <c r="Q11" s="45">
        <v>-9999</v>
      </c>
      <c r="R11" s="45">
        <v>0.22</v>
      </c>
      <c r="S11" s="45">
        <v>-9999</v>
      </c>
      <c r="T11" s="45">
        <v>0.14000000000000001</v>
      </c>
      <c r="U11" s="51">
        <v>0.33</v>
      </c>
    </row>
    <row r="12" spans="1:21" x14ac:dyDescent="0.25">
      <c r="A12" s="61" t="s">
        <v>32</v>
      </c>
      <c r="B12" s="61">
        <v>1950</v>
      </c>
      <c r="C12" s="57">
        <v>-9999</v>
      </c>
      <c r="D12" s="45">
        <v>0.86</v>
      </c>
      <c r="E12" s="45">
        <v>1.97</v>
      </c>
      <c r="F12" s="45">
        <v>0.56999999999999995</v>
      </c>
      <c r="G12" s="45">
        <v>0.7</v>
      </c>
      <c r="H12" s="45">
        <v>1</v>
      </c>
      <c r="I12" s="45">
        <v>1.07</v>
      </c>
      <c r="J12" s="45">
        <v>-9999</v>
      </c>
      <c r="K12" s="45">
        <v>0.5</v>
      </c>
      <c r="L12" s="45">
        <v>0.38</v>
      </c>
      <c r="M12" s="46">
        <v>0.42</v>
      </c>
      <c r="N12" s="45">
        <v>1.6</v>
      </c>
      <c r="O12" s="45">
        <v>0.43</v>
      </c>
      <c r="P12" s="45">
        <v>0.69</v>
      </c>
      <c r="Q12" s="45">
        <v>-9999</v>
      </c>
      <c r="R12" s="45">
        <v>0.47</v>
      </c>
      <c r="S12" s="45">
        <v>-9999</v>
      </c>
      <c r="T12" s="45">
        <v>0.22</v>
      </c>
      <c r="U12" s="51">
        <v>1.1100000000000001</v>
      </c>
    </row>
    <row r="13" spans="1:21" x14ac:dyDescent="0.25">
      <c r="A13" s="61" t="s">
        <v>33</v>
      </c>
      <c r="B13" s="61">
        <v>1950</v>
      </c>
      <c r="C13" s="57">
        <v>-9999</v>
      </c>
      <c r="D13" s="45">
        <v>0.06</v>
      </c>
      <c r="E13" s="45">
        <v>0.26</v>
      </c>
      <c r="F13" s="45">
        <v>0.2</v>
      </c>
      <c r="G13" s="45">
        <v>0.04</v>
      </c>
      <c r="H13" s="45">
        <v>0.32</v>
      </c>
      <c r="I13" s="45">
        <v>0.2</v>
      </c>
      <c r="J13" s="45">
        <v>-9999</v>
      </c>
      <c r="K13" s="45">
        <v>0.08</v>
      </c>
      <c r="L13" s="45">
        <v>0.49</v>
      </c>
      <c r="M13" s="46">
        <v>0.35</v>
      </c>
      <c r="N13" s="45">
        <v>0.11</v>
      </c>
      <c r="O13" s="45">
        <v>0.09</v>
      </c>
      <c r="P13" s="45">
        <v>0.08</v>
      </c>
      <c r="Q13" s="45">
        <v>-9999</v>
      </c>
      <c r="R13" s="45">
        <v>0.4</v>
      </c>
      <c r="S13" s="45">
        <v>-9999</v>
      </c>
      <c r="T13" s="45">
        <v>0.15</v>
      </c>
      <c r="U13" s="51">
        <v>0.11</v>
      </c>
    </row>
    <row r="14" spans="1:21" x14ac:dyDescent="0.25">
      <c r="A14" s="61" t="s">
        <v>22</v>
      </c>
      <c r="B14" s="61">
        <v>1951</v>
      </c>
      <c r="C14" s="57">
        <v>-9999</v>
      </c>
      <c r="D14" s="45">
        <v>0.84</v>
      </c>
      <c r="E14" s="45">
        <v>1.1200000000000001</v>
      </c>
      <c r="F14" s="45">
        <v>0.77</v>
      </c>
      <c r="G14" s="45">
        <v>0.81</v>
      </c>
      <c r="H14" s="45">
        <v>0.83</v>
      </c>
      <c r="I14" s="45">
        <v>1.05</v>
      </c>
      <c r="J14" s="45">
        <v>-9999</v>
      </c>
      <c r="K14" s="45">
        <v>0.73</v>
      </c>
      <c r="L14" s="45">
        <v>0.61</v>
      </c>
      <c r="M14" s="46">
        <v>1.1599999999999999</v>
      </c>
      <c r="N14" s="45">
        <v>0.84</v>
      </c>
      <c r="O14" s="45">
        <v>0.21</v>
      </c>
      <c r="P14" s="45">
        <v>0.45</v>
      </c>
      <c r="Q14" s="45">
        <v>-9999</v>
      </c>
      <c r="R14" s="45">
        <v>0.25</v>
      </c>
      <c r="S14" s="45">
        <v>-9999</v>
      </c>
      <c r="T14" s="45">
        <v>0.24</v>
      </c>
      <c r="U14" s="51">
        <v>-9999</v>
      </c>
    </row>
    <row r="15" spans="1:21" x14ac:dyDescent="0.25">
      <c r="A15" s="61" t="s">
        <v>23</v>
      </c>
      <c r="B15" s="61">
        <v>1951</v>
      </c>
      <c r="C15" s="57">
        <v>-9999</v>
      </c>
      <c r="D15" s="45">
        <v>0.74</v>
      </c>
      <c r="E15" s="45">
        <v>1.01</v>
      </c>
      <c r="F15" s="45">
        <v>0.46</v>
      </c>
      <c r="G15" s="45">
        <v>0.7</v>
      </c>
      <c r="H15" s="45">
        <v>0.78</v>
      </c>
      <c r="I15" s="45">
        <v>0.56999999999999995</v>
      </c>
      <c r="J15" s="45">
        <v>-9999</v>
      </c>
      <c r="K15" s="45">
        <v>0.7</v>
      </c>
      <c r="L15" s="45">
        <v>0.54</v>
      </c>
      <c r="M15" s="46">
        <v>0.13</v>
      </c>
      <c r="N15" s="45">
        <v>-9999</v>
      </c>
      <c r="O15" s="45">
        <v>0.2</v>
      </c>
      <c r="P15" s="45">
        <v>0.4</v>
      </c>
      <c r="Q15" s="45">
        <v>-9999</v>
      </c>
      <c r="R15" s="45">
        <v>0.21</v>
      </c>
      <c r="S15" s="45">
        <v>-9999</v>
      </c>
      <c r="T15" s="45">
        <v>0.28999999999999998</v>
      </c>
      <c r="U15" s="51">
        <v>0.77</v>
      </c>
    </row>
    <row r="16" spans="1:21" x14ac:dyDescent="0.25">
      <c r="A16" s="61" t="s">
        <v>24</v>
      </c>
      <c r="B16" s="61">
        <v>1951</v>
      </c>
      <c r="C16" s="57">
        <v>-9999</v>
      </c>
      <c r="D16" s="45">
        <v>1.26</v>
      </c>
      <c r="E16" s="45">
        <v>2.4</v>
      </c>
      <c r="F16" s="45">
        <v>0.3</v>
      </c>
      <c r="G16" s="45">
        <v>1.34</v>
      </c>
      <c r="H16" s="45">
        <v>1.47</v>
      </c>
      <c r="I16" s="45">
        <v>0.45</v>
      </c>
      <c r="J16" s="45">
        <v>-9999</v>
      </c>
      <c r="K16" s="45">
        <v>0.35</v>
      </c>
      <c r="L16" s="45">
        <v>0.1</v>
      </c>
      <c r="M16" s="46">
        <v>0.12</v>
      </c>
      <c r="N16" s="45">
        <v>1.82</v>
      </c>
      <c r="O16" s="45">
        <v>0.61</v>
      </c>
      <c r="P16" s="45">
        <v>0.62</v>
      </c>
      <c r="Q16" s="45">
        <v>-9999</v>
      </c>
      <c r="R16" s="45">
        <v>0.26</v>
      </c>
      <c r="S16" s="45">
        <v>-9999</v>
      </c>
      <c r="T16" s="45">
        <v>0.1</v>
      </c>
      <c r="U16" s="51">
        <v>0.61</v>
      </c>
    </row>
    <row r="17" spans="1:21" x14ac:dyDescent="0.25">
      <c r="A17" s="61" t="s">
        <v>25</v>
      </c>
      <c r="B17" s="61">
        <v>1951</v>
      </c>
      <c r="C17" s="57">
        <v>-9999</v>
      </c>
      <c r="D17" s="45">
        <v>1.24</v>
      </c>
      <c r="E17" s="45">
        <v>2.73</v>
      </c>
      <c r="F17" s="45">
        <v>2.12</v>
      </c>
      <c r="G17" s="45">
        <v>1.1599999999999999</v>
      </c>
      <c r="H17" s="45">
        <v>2.0099999999999998</v>
      </c>
      <c r="I17" s="45">
        <v>0.94</v>
      </c>
      <c r="J17" s="45">
        <v>-9999</v>
      </c>
      <c r="K17" s="45">
        <v>1.1100000000000001</v>
      </c>
      <c r="L17" s="45">
        <v>2.41</v>
      </c>
      <c r="M17" s="46">
        <v>1.94</v>
      </c>
      <c r="N17" s="45">
        <v>-9999</v>
      </c>
      <c r="O17" s="45">
        <v>0.64</v>
      </c>
      <c r="P17" s="45">
        <v>1.1299999999999999</v>
      </c>
      <c r="Q17" s="45">
        <v>-9999</v>
      </c>
      <c r="R17" s="45">
        <v>2.09</v>
      </c>
      <c r="S17" s="45">
        <v>-9999</v>
      </c>
      <c r="T17" s="45">
        <v>1.95</v>
      </c>
      <c r="U17" s="51">
        <v>1.53</v>
      </c>
    </row>
    <row r="18" spans="1:21" x14ac:dyDescent="0.25">
      <c r="A18" s="61" t="s">
        <v>26</v>
      </c>
      <c r="B18" s="61">
        <v>1951</v>
      </c>
      <c r="C18" s="57">
        <v>-9999</v>
      </c>
      <c r="D18" s="45">
        <v>2.17</v>
      </c>
      <c r="E18" s="45">
        <v>1.93</v>
      </c>
      <c r="F18" s="45">
        <v>0.84</v>
      </c>
      <c r="G18" s="45">
        <v>1.53</v>
      </c>
      <c r="H18" s="45">
        <v>1.78</v>
      </c>
      <c r="I18" s="45">
        <v>3.15</v>
      </c>
      <c r="J18" s="45">
        <v>-9999</v>
      </c>
      <c r="K18" s="45">
        <v>2.59</v>
      </c>
      <c r="L18" s="45">
        <v>1.99</v>
      </c>
      <c r="M18" s="46">
        <v>6.76</v>
      </c>
      <c r="N18" s="45">
        <v>2.1</v>
      </c>
      <c r="O18" s="45">
        <v>1.62</v>
      </c>
      <c r="P18" s="45">
        <v>2.02</v>
      </c>
      <c r="Q18" s="45">
        <v>-9999</v>
      </c>
      <c r="R18" s="45">
        <v>2.44</v>
      </c>
      <c r="S18" s="45">
        <v>-9999</v>
      </c>
      <c r="T18" s="45">
        <v>0.93</v>
      </c>
      <c r="U18" s="51">
        <v>2.65</v>
      </c>
    </row>
    <row r="19" spans="1:21" x14ac:dyDescent="0.25">
      <c r="A19" s="61" t="s">
        <v>27</v>
      </c>
      <c r="B19" s="61">
        <v>1951</v>
      </c>
      <c r="C19" s="57">
        <v>-9999</v>
      </c>
      <c r="D19" s="45">
        <v>1.31</v>
      </c>
      <c r="E19" s="45">
        <v>2.63</v>
      </c>
      <c r="F19" s="45">
        <v>-9999</v>
      </c>
      <c r="G19" s="45">
        <v>1.89</v>
      </c>
      <c r="H19" s="45">
        <v>2.27</v>
      </c>
      <c r="I19" s="45">
        <v>2.12</v>
      </c>
      <c r="J19" s="45">
        <v>-9999</v>
      </c>
      <c r="K19" s="45">
        <v>2.11</v>
      </c>
      <c r="L19" s="45">
        <v>1.93</v>
      </c>
      <c r="M19" s="46">
        <v>6.16</v>
      </c>
      <c r="N19" s="45">
        <v>1.81</v>
      </c>
      <c r="O19" s="45">
        <v>0.91</v>
      </c>
      <c r="P19" s="45">
        <v>1.7</v>
      </c>
      <c r="Q19" s="45">
        <v>-9999</v>
      </c>
      <c r="R19" s="45">
        <v>5.7</v>
      </c>
      <c r="S19" s="45">
        <v>-9999</v>
      </c>
      <c r="T19" s="45">
        <v>3.76</v>
      </c>
      <c r="U19" s="51">
        <v>1.92</v>
      </c>
    </row>
    <row r="20" spans="1:21" x14ac:dyDescent="0.25">
      <c r="A20" s="61" t="s">
        <v>28</v>
      </c>
      <c r="B20" s="61">
        <v>1951</v>
      </c>
      <c r="C20" s="57">
        <v>-9999</v>
      </c>
      <c r="D20" s="45">
        <v>5.01</v>
      </c>
      <c r="E20" s="45">
        <v>1.4</v>
      </c>
      <c r="F20" s="45">
        <v>1.01</v>
      </c>
      <c r="G20" s="45">
        <v>2.4300000000000002</v>
      </c>
      <c r="H20" s="45">
        <v>0.83</v>
      </c>
      <c r="I20" s="45">
        <v>2.04</v>
      </c>
      <c r="J20" s="45">
        <v>-9999</v>
      </c>
      <c r="K20" s="45">
        <v>1.97</v>
      </c>
      <c r="L20" s="45">
        <v>2.1</v>
      </c>
      <c r="M20" s="46">
        <v>1.87</v>
      </c>
      <c r="N20" s="45">
        <v>2.4900000000000002</v>
      </c>
      <c r="O20" s="45">
        <v>0.65</v>
      </c>
      <c r="P20" s="45">
        <v>0.75</v>
      </c>
      <c r="Q20" s="45">
        <v>-9999</v>
      </c>
      <c r="R20" s="45">
        <v>1.41</v>
      </c>
      <c r="S20" s="45">
        <v>-9999</v>
      </c>
      <c r="T20" s="45">
        <v>2.15</v>
      </c>
      <c r="U20" s="51">
        <v>1.58</v>
      </c>
    </row>
    <row r="21" spans="1:21" x14ac:dyDescent="0.25">
      <c r="A21" s="61" t="s">
        <v>29</v>
      </c>
      <c r="B21" s="61">
        <v>1951</v>
      </c>
      <c r="C21" s="57">
        <v>-9999</v>
      </c>
      <c r="D21" s="45">
        <v>1.77</v>
      </c>
      <c r="E21" s="45">
        <v>7.49</v>
      </c>
      <c r="F21" s="45">
        <v>5.93</v>
      </c>
      <c r="G21" s="45">
        <v>2.78</v>
      </c>
      <c r="H21" s="45">
        <v>4.47</v>
      </c>
      <c r="I21" s="45">
        <v>3.44</v>
      </c>
      <c r="J21" s="45">
        <v>-9999</v>
      </c>
      <c r="K21" s="45">
        <v>7.39</v>
      </c>
      <c r="L21" s="45">
        <v>0.63</v>
      </c>
      <c r="M21" s="46">
        <v>1.64</v>
      </c>
      <c r="N21" s="45">
        <v>1.9</v>
      </c>
      <c r="O21" s="45">
        <v>1.58</v>
      </c>
      <c r="P21" s="45">
        <v>2.82</v>
      </c>
      <c r="Q21" s="45">
        <v>-9999</v>
      </c>
      <c r="R21" s="45">
        <v>2.52</v>
      </c>
      <c r="S21" s="45">
        <v>-9999</v>
      </c>
      <c r="T21" s="45">
        <v>2.0499999999999998</v>
      </c>
      <c r="U21" s="51">
        <v>6.66</v>
      </c>
    </row>
    <row r="22" spans="1:21" x14ac:dyDescent="0.25">
      <c r="A22" s="61" t="s">
        <v>30</v>
      </c>
      <c r="B22" s="61">
        <v>1951</v>
      </c>
      <c r="C22" s="57">
        <v>-9999</v>
      </c>
      <c r="D22" s="45">
        <v>0.6</v>
      </c>
      <c r="E22" s="45">
        <v>0.88</v>
      </c>
      <c r="F22" s="45">
        <v>1.01</v>
      </c>
      <c r="G22" s="45">
        <v>0.56000000000000005</v>
      </c>
      <c r="H22" s="45">
        <v>0.97</v>
      </c>
      <c r="I22" s="45">
        <v>0.72</v>
      </c>
      <c r="J22" s="45">
        <v>-9999</v>
      </c>
      <c r="K22" s="45">
        <v>0.96</v>
      </c>
      <c r="L22" s="45">
        <v>1.5</v>
      </c>
      <c r="M22" s="46">
        <v>2.52</v>
      </c>
      <c r="N22" s="45">
        <v>0.69</v>
      </c>
      <c r="O22" s="45">
        <v>0.22</v>
      </c>
      <c r="P22" s="45">
        <v>0.67</v>
      </c>
      <c r="Q22" s="45">
        <v>-9999</v>
      </c>
      <c r="R22" s="45">
        <v>3.77</v>
      </c>
      <c r="S22" s="45">
        <v>-9999</v>
      </c>
      <c r="T22" s="45">
        <v>1.4</v>
      </c>
      <c r="U22" s="51">
        <v>0.78</v>
      </c>
    </row>
    <row r="23" spans="1:21" x14ac:dyDescent="0.25">
      <c r="A23" s="61" t="s">
        <v>31</v>
      </c>
      <c r="B23" s="61">
        <v>1951</v>
      </c>
      <c r="C23" s="57">
        <v>-9999</v>
      </c>
      <c r="D23" s="45">
        <v>1.75</v>
      </c>
      <c r="E23" s="45">
        <v>2.77</v>
      </c>
      <c r="F23" s="45">
        <v>1.53</v>
      </c>
      <c r="G23" s="45">
        <v>0.81</v>
      </c>
      <c r="H23" s="45">
        <v>2.16</v>
      </c>
      <c r="I23" s="45">
        <v>1.69</v>
      </c>
      <c r="J23" s="45">
        <v>-9999</v>
      </c>
      <c r="K23" s="45">
        <v>2.73</v>
      </c>
      <c r="L23" s="45">
        <v>1.5</v>
      </c>
      <c r="M23" s="46">
        <v>2.38</v>
      </c>
      <c r="N23" s="45">
        <v>1.66</v>
      </c>
      <c r="O23" s="45">
        <v>-9999</v>
      </c>
      <c r="P23" s="45">
        <v>2.58</v>
      </c>
      <c r="Q23" s="45">
        <v>-9999</v>
      </c>
      <c r="R23" s="45">
        <v>2.36</v>
      </c>
      <c r="S23" s="45">
        <v>-9999</v>
      </c>
      <c r="T23" s="45">
        <v>1.71</v>
      </c>
      <c r="U23" s="51">
        <v>3.02</v>
      </c>
    </row>
    <row r="24" spans="1:21" x14ac:dyDescent="0.25">
      <c r="A24" s="61" t="s">
        <v>32</v>
      </c>
      <c r="B24" s="61">
        <v>1951</v>
      </c>
      <c r="C24" s="57">
        <v>-9999</v>
      </c>
      <c r="D24" s="45">
        <v>0.48</v>
      </c>
      <c r="E24" s="45">
        <v>1.51</v>
      </c>
      <c r="F24" s="45">
        <v>0.92</v>
      </c>
      <c r="G24" s="45">
        <v>0.57999999999999996</v>
      </c>
      <c r="H24" s="45">
        <v>1.17</v>
      </c>
      <c r="I24" s="45">
        <v>0.16</v>
      </c>
      <c r="J24" s="45">
        <v>-9999</v>
      </c>
      <c r="K24" s="45">
        <v>0.66</v>
      </c>
      <c r="L24" s="45">
        <v>0.15</v>
      </c>
      <c r="M24" s="46">
        <v>0.1</v>
      </c>
      <c r="N24" s="45">
        <v>1.02</v>
      </c>
      <c r="O24" s="45">
        <v>-9999</v>
      </c>
      <c r="P24" s="45">
        <v>0.39</v>
      </c>
      <c r="Q24" s="45">
        <v>-9999</v>
      </c>
      <c r="R24" s="45">
        <v>0.1</v>
      </c>
      <c r="S24" s="45">
        <v>-9999</v>
      </c>
      <c r="T24" s="45">
        <v>0.31</v>
      </c>
      <c r="U24" s="51">
        <v>0.46</v>
      </c>
    </row>
    <row r="25" spans="1:21" x14ac:dyDescent="0.25">
      <c r="A25" s="61" t="s">
        <v>33</v>
      </c>
      <c r="B25" s="61">
        <v>1951</v>
      </c>
      <c r="C25" s="57">
        <v>-9999</v>
      </c>
      <c r="D25" s="45">
        <v>1.07</v>
      </c>
      <c r="E25" s="45">
        <v>1.54</v>
      </c>
      <c r="F25" s="45">
        <v>0.4</v>
      </c>
      <c r="G25" s="45">
        <v>0.75</v>
      </c>
      <c r="H25" s="45">
        <v>0.69</v>
      </c>
      <c r="I25" s="45">
        <v>2.63</v>
      </c>
      <c r="J25" s="45">
        <v>-9999</v>
      </c>
      <c r="K25" s="45">
        <v>0.94</v>
      </c>
      <c r="L25" s="45">
        <v>0.23</v>
      </c>
      <c r="M25" s="46">
        <v>0.88</v>
      </c>
      <c r="N25" s="45">
        <v>-9999</v>
      </c>
      <c r="O25" s="45">
        <v>-9999</v>
      </c>
      <c r="P25" s="45">
        <v>0.95</v>
      </c>
      <c r="Q25" s="45">
        <v>-9999</v>
      </c>
      <c r="R25" s="45">
        <v>0.86</v>
      </c>
      <c r="S25" s="45">
        <v>-9999</v>
      </c>
      <c r="T25" s="45">
        <v>0.3</v>
      </c>
      <c r="U25" s="51">
        <v>1.18</v>
      </c>
    </row>
    <row r="26" spans="1:21" x14ac:dyDescent="0.25">
      <c r="A26" s="61" t="s">
        <v>22</v>
      </c>
      <c r="B26" s="61">
        <v>1952</v>
      </c>
      <c r="C26" s="57">
        <v>-9999</v>
      </c>
      <c r="D26" s="45" t="s">
        <v>1</v>
      </c>
      <c r="E26" s="45">
        <v>0.01</v>
      </c>
      <c r="F26" s="45" t="s">
        <v>1</v>
      </c>
      <c r="G26" s="45">
        <v>0.02</v>
      </c>
      <c r="H26" s="45">
        <v>0.01</v>
      </c>
      <c r="I26" s="45">
        <v>0.11</v>
      </c>
      <c r="J26" s="45">
        <v>-9999</v>
      </c>
      <c r="K26" s="45">
        <v>7.0000000000000007E-2</v>
      </c>
      <c r="L26" s="45">
        <v>0.16</v>
      </c>
      <c r="M26" s="46">
        <v>0.45</v>
      </c>
      <c r="N26" s="45" t="s">
        <v>1</v>
      </c>
      <c r="O26" s="45">
        <v>-9999</v>
      </c>
      <c r="P26" s="45" t="s">
        <v>1</v>
      </c>
      <c r="Q26" s="45">
        <v>-9999</v>
      </c>
      <c r="R26" s="45">
        <v>0.42</v>
      </c>
      <c r="S26" s="45">
        <v>-9999</v>
      </c>
      <c r="T26" s="45">
        <v>0.36</v>
      </c>
      <c r="U26" s="51">
        <v>0.03</v>
      </c>
    </row>
    <row r="27" spans="1:21" x14ac:dyDescent="0.25">
      <c r="A27" s="61" t="s">
        <v>23</v>
      </c>
      <c r="B27" s="61">
        <v>1952</v>
      </c>
      <c r="C27" s="57">
        <v>-9999</v>
      </c>
      <c r="D27" s="45">
        <v>0.19</v>
      </c>
      <c r="E27" s="45">
        <v>0.48</v>
      </c>
      <c r="F27" s="45">
        <v>0.61</v>
      </c>
      <c r="G27" s="45">
        <v>0.33</v>
      </c>
      <c r="H27" s="45">
        <v>0.68</v>
      </c>
      <c r="I27" s="45">
        <v>0.06</v>
      </c>
      <c r="J27" s="45">
        <v>-9999</v>
      </c>
      <c r="K27" s="45">
        <v>0.08</v>
      </c>
      <c r="L27" s="45">
        <v>0.3</v>
      </c>
      <c r="M27" s="46">
        <v>-9999</v>
      </c>
      <c r="N27" s="45">
        <v>0.47</v>
      </c>
      <c r="O27" s="45">
        <v>-9999</v>
      </c>
      <c r="P27" s="45" t="s">
        <v>1</v>
      </c>
      <c r="Q27" s="45">
        <v>-9999</v>
      </c>
      <c r="R27" s="45">
        <v>1.39</v>
      </c>
      <c r="S27" s="45">
        <v>-9999</v>
      </c>
      <c r="T27" s="45">
        <v>0.57999999999999996</v>
      </c>
      <c r="U27" s="51">
        <v>0.05</v>
      </c>
    </row>
    <row r="28" spans="1:21" x14ac:dyDescent="0.25">
      <c r="A28" s="61" t="s">
        <v>24</v>
      </c>
      <c r="B28" s="61">
        <v>1952</v>
      </c>
      <c r="C28" s="57">
        <v>-9999</v>
      </c>
      <c r="D28" s="45">
        <v>1.1599999999999999</v>
      </c>
      <c r="E28" s="45">
        <v>2.2599999999999998</v>
      </c>
      <c r="F28" s="45">
        <v>1.51</v>
      </c>
      <c r="G28" s="45">
        <v>0.93</v>
      </c>
      <c r="H28" s="45">
        <v>2.12</v>
      </c>
      <c r="I28" s="45">
        <v>1.07</v>
      </c>
      <c r="J28" s="45">
        <v>-9999</v>
      </c>
      <c r="K28" s="45">
        <v>1.57</v>
      </c>
      <c r="L28" s="45">
        <v>0.62</v>
      </c>
      <c r="M28" s="46">
        <v>1.1499999999999999</v>
      </c>
      <c r="N28" s="45">
        <v>1.77</v>
      </c>
      <c r="O28" s="45">
        <v>-9999</v>
      </c>
      <c r="P28" s="45">
        <v>1.88</v>
      </c>
      <c r="Q28" s="45">
        <v>-9999</v>
      </c>
      <c r="R28" s="45">
        <v>1.01</v>
      </c>
      <c r="S28" s="45">
        <v>-9999</v>
      </c>
      <c r="T28" s="45">
        <v>0.44</v>
      </c>
      <c r="U28" s="51">
        <v>1.96</v>
      </c>
    </row>
    <row r="29" spans="1:21" x14ac:dyDescent="0.25">
      <c r="A29" s="61" t="s">
        <v>25</v>
      </c>
      <c r="B29" s="61">
        <v>1952</v>
      </c>
      <c r="C29" s="57">
        <v>-9999</v>
      </c>
      <c r="D29" s="45">
        <v>2.91</v>
      </c>
      <c r="E29" s="45">
        <v>3.29</v>
      </c>
      <c r="F29" s="45">
        <v>1.98</v>
      </c>
      <c r="G29" s="45">
        <v>2.87</v>
      </c>
      <c r="H29" s="45">
        <v>2.75</v>
      </c>
      <c r="I29" s="45">
        <v>2.09</v>
      </c>
      <c r="J29" s="45">
        <v>-9999</v>
      </c>
      <c r="K29" s="45">
        <v>1.89</v>
      </c>
      <c r="L29" s="45">
        <v>1.5</v>
      </c>
      <c r="M29" s="46">
        <v>2.68</v>
      </c>
      <c r="N29" s="45">
        <v>3.49</v>
      </c>
      <c r="O29" s="45">
        <v>-9999</v>
      </c>
      <c r="P29" s="45">
        <v>0.82</v>
      </c>
      <c r="Q29" s="45">
        <v>-9999</v>
      </c>
      <c r="R29" s="45">
        <v>2.61</v>
      </c>
      <c r="S29" s="45">
        <v>-9999</v>
      </c>
      <c r="T29" s="45">
        <v>1.99</v>
      </c>
      <c r="U29" s="51">
        <v>2.23</v>
      </c>
    </row>
    <row r="30" spans="1:21" x14ac:dyDescent="0.25">
      <c r="A30" s="61" t="s">
        <v>26</v>
      </c>
      <c r="B30" s="61">
        <v>1952</v>
      </c>
      <c r="C30" s="57">
        <v>-9999</v>
      </c>
      <c r="D30" s="45">
        <v>2.37</v>
      </c>
      <c r="E30" s="45">
        <v>4.45</v>
      </c>
      <c r="F30" s="45">
        <v>3.04</v>
      </c>
      <c r="G30" s="45">
        <v>2.91</v>
      </c>
      <c r="H30" s="45">
        <v>3.06</v>
      </c>
      <c r="I30" s="45">
        <v>1.54</v>
      </c>
      <c r="J30" s="45">
        <v>-9999</v>
      </c>
      <c r="K30" s="45">
        <v>3.71</v>
      </c>
      <c r="L30" s="45">
        <v>3.92</v>
      </c>
      <c r="M30" s="46">
        <v>5.94</v>
      </c>
      <c r="N30" s="45">
        <v>3.84</v>
      </c>
      <c r="O30" s="45">
        <v>-9999</v>
      </c>
      <c r="P30" s="45">
        <v>2.89</v>
      </c>
      <c r="Q30" s="45">
        <v>-9999</v>
      </c>
      <c r="R30" s="45">
        <v>5.0199999999999996</v>
      </c>
      <c r="S30" s="45">
        <v>-9999</v>
      </c>
      <c r="T30" s="45">
        <v>3.71</v>
      </c>
      <c r="U30" s="51">
        <v>3.8</v>
      </c>
    </row>
    <row r="31" spans="1:21" x14ac:dyDescent="0.25">
      <c r="A31" s="61" t="s">
        <v>27</v>
      </c>
      <c r="B31" s="61">
        <v>1952</v>
      </c>
      <c r="C31" s="57">
        <v>-9999</v>
      </c>
      <c r="D31" s="45">
        <v>0.41</v>
      </c>
      <c r="E31" s="45">
        <v>0.77</v>
      </c>
      <c r="F31" s="45">
        <v>0.91</v>
      </c>
      <c r="G31" s="45" t="s">
        <v>1</v>
      </c>
      <c r="H31" s="45">
        <v>0.12</v>
      </c>
      <c r="I31" s="45">
        <v>1.65</v>
      </c>
      <c r="J31" s="45">
        <v>-9999</v>
      </c>
      <c r="K31" s="45">
        <v>2.46</v>
      </c>
      <c r="L31" s="45">
        <v>0.05</v>
      </c>
      <c r="M31" s="46">
        <v>0.92</v>
      </c>
      <c r="N31" s="45">
        <v>0.04</v>
      </c>
      <c r="O31" s="45">
        <v>-9999</v>
      </c>
      <c r="P31" s="45">
        <v>0.6</v>
      </c>
      <c r="Q31" s="45">
        <v>-9999</v>
      </c>
      <c r="R31" s="45">
        <v>1.5</v>
      </c>
      <c r="S31" s="45">
        <v>-9999</v>
      </c>
      <c r="T31" s="45">
        <v>0.73</v>
      </c>
      <c r="U31" s="51">
        <v>1.67</v>
      </c>
    </row>
    <row r="32" spans="1:21" x14ac:dyDescent="0.25">
      <c r="A32" s="61" t="s">
        <v>28</v>
      </c>
      <c r="B32" s="61">
        <v>1952</v>
      </c>
      <c r="C32" s="57">
        <v>-9999</v>
      </c>
      <c r="D32" s="45">
        <v>3.04</v>
      </c>
      <c r="E32" s="45">
        <v>0.91</v>
      </c>
      <c r="F32" s="45">
        <v>1.01</v>
      </c>
      <c r="G32" s="45">
        <v>1.67</v>
      </c>
      <c r="H32" s="45">
        <v>1.06</v>
      </c>
      <c r="I32" s="45">
        <v>0.98</v>
      </c>
      <c r="J32" s="45">
        <v>-9999</v>
      </c>
      <c r="K32" s="45">
        <v>0.72</v>
      </c>
      <c r="L32" s="45">
        <v>0.37</v>
      </c>
      <c r="M32" s="46">
        <v>1.66</v>
      </c>
      <c r="N32" s="45">
        <v>0.93</v>
      </c>
      <c r="O32" s="45">
        <v>-9999</v>
      </c>
      <c r="P32" s="45">
        <v>0.13</v>
      </c>
      <c r="Q32" s="45">
        <v>-9999</v>
      </c>
      <c r="R32" s="45">
        <v>1.44</v>
      </c>
      <c r="S32" s="45">
        <v>-9999</v>
      </c>
      <c r="T32" s="45">
        <v>0.13</v>
      </c>
      <c r="U32" s="51">
        <v>0.54</v>
      </c>
    </row>
    <row r="33" spans="1:21" x14ac:dyDescent="0.25">
      <c r="A33" s="61" t="s">
        <v>29</v>
      </c>
      <c r="B33" s="61">
        <v>1952</v>
      </c>
      <c r="C33" s="57">
        <v>-9999</v>
      </c>
      <c r="D33" s="45">
        <v>1.99</v>
      </c>
      <c r="E33" s="45">
        <v>2.19</v>
      </c>
      <c r="F33" s="45">
        <v>2.14</v>
      </c>
      <c r="G33" s="45">
        <v>2.81</v>
      </c>
      <c r="H33" s="45">
        <v>1.41</v>
      </c>
      <c r="I33" s="45">
        <v>0.66</v>
      </c>
      <c r="J33" s="45">
        <v>-9999</v>
      </c>
      <c r="K33" s="45">
        <v>0.97</v>
      </c>
      <c r="L33" s="45">
        <v>1.63</v>
      </c>
      <c r="M33" s="46">
        <v>1.54</v>
      </c>
      <c r="N33" s="45">
        <v>0.92</v>
      </c>
      <c r="O33" s="45">
        <v>-9999</v>
      </c>
      <c r="P33" s="45">
        <v>1.26</v>
      </c>
      <c r="Q33" s="45">
        <v>-9999</v>
      </c>
      <c r="R33" s="45">
        <v>1.77</v>
      </c>
      <c r="S33" s="45">
        <v>-9999</v>
      </c>
      <c r="T33" s="45">
        <v>2.4700000000000002</v>
      </c>
      <c r="U33" s="51">
        <v>1.36</v>
      </c>
    </row>
    <row r="34" spans="1:21" x14ac:dyDescent="0.25">
      <c r="A34" s="61" t="s">
        <v>30</v>
      </c>
      <c r="B34" s="61">
        <v>1952</v>
      </c>
      <c r="C34" s="57">
        <v>-9999</v>
      </c>
      <c r="D34" s="45">
        <v>0.13</v>
      </c>
      <c r="E34" s="45">
        <v>0.49</v>
      </c>
      <c r="F34" s="45">
        <v>0.23</v>
      </c>
      <c r="G34" s="45">
        <v>0.05</v>
      </c>
      <c r="H34" s="45">
        <v>0.54</v>
      </c>
      <c r="I34" s="45">
        <v>0.2</v>
      </c>
      <c r="J34" s="45">
        <v>-9999</v>
      </c>
      <c r="K34" s="45">
        <v>0.04</v>
      </c>
      <c r="L34" s="45">
        <v>0.56000000000000005</v>
      </c>
      <c r="M34" s="46">
        <v>1.28</v>
      </c>
      <c r="N34" s="45">
        <v>0.18</v>
      </c>
      <c r="O34" s="45">
        <v>-9999</v>
      </c>
      <c r="P34" s="45">
        <v>-9999</v>
      </c>
      <c r="Q34" s="45">
        <v>-9999</v>
      </c>
      <c r="R34" s="45">
        <v>0.85</v>
      </c>
      <c r="S34" s="45">
        <v>-9999</v>
      </c>
      <c r="T34" s="45">
        <v>0.81</v>
      </c>
      <c r="U34" s="51">
        <v>0.16</v>
      </c>
    </row>
    <row r="35" spans="1:21" x14ac:dyDescent="0.25">
      <c r="A35" s="61" t="s">
        <v>31</v>
      </c>
      <c r="B35" s="61">
        <v>1952</v>
      </c>
      <c r="C35" s="57">
        <v>-9999</v>
      </c>
      <c r="D35" s="45">
        <v>0.09</v>
      </c>
      <c r="E35" s="45">
        <v>0.42</v>
      </c>
      <c r="F35" s="45">
        <v>0.25</v>
      </c>
      <c r="G35" s="45" t="s">
        <v>1</v>
      </c>
      <c r="H35" s="45">
        <v>0.18</v>
      </c>
      <c r="I35" s="45">
        <v>0.08</v>
      </c>
      <c r="J35" s="45">
        <v>-9999</v>
      </c>
      <c r="K35" s="45">
        <v>0.2</v>
      </c>
      <c r="L35" s="45">
        <v>0.24</v>
      </c>
      <c r="M35" s="46">
        <v>0.45</v>
      </c>
      <c r="N35" s="45">
        <v>0.09</v>
      </c>
      <c r="O35" s="45">
        <v>-9999</v>
      </c>
      <c r="P35" s="45">
        <v>0.22</v>
      </c>
      <c r="Q35" s="45">
        <v>-9999</v>
      </c>
      <c r="R35" s="45">
        <v>0.3</v>
      </c>
      <c r="S35" s="45">
        <v>-9999</v>
      </c>
      <c r="T35" s="45">
        <v>0.3</v>
      </c>
      <c r="U35" s="51">
        <v>0.16</v>
      </c>
    </row>
    <row r="36" spans="1:21" x14ac:dyDescent="0.25">
      <c r="A36" s="61" t="s">
        <v>32</v>
      </c>
      <c r="B36" s="61">
        <v>1952</v>
      </c>
      <c r="C36" s="57">
        <v>-9999</v>
      </c>
      <c r="D36" s="45">
        <v>0.78</v>
      </c>
      <c r="E36" s="45">
        <v>1.71</v>
      </c>
      <c r="F36" s="45">
        <v>1.01</v>
      </c>
      <c r="G36" s="45">
        <v>0.87</v>
      </c>
      <c r="H36" s="45">
        <v>1.31</v>
      </c>
      <c r="I36" s="45">
        <v>1.04</v>
      </c>
      <c r="J36" s="45">
        <v>-9999</v>
      </c>
      <c r="K36" s="45">
        <v>1.03</v>
      </c>
      <c r="L36" s="45">
        <v>0.95</v>
      </c>
      <c r="M36" s="46">
        <v>1.74</v>
      </c>
      <c r="N36" s="45">
        <v>1.18</v>
      </c>
      <c r="O36" s="45">
        <v>-9999</v>
      </c>
      <c r="P36" s="45">
        <v>0.85</v>
      </c>
      <c r="Q36" s="45">
        <v>-9999</v>
      </c>
      <c r="R36" s="45">
        <v>1.24</v>
      </c>
      <c r="S36" s="45">
        <v>-9999</v>
      </c>
      <c r="T36" s="45">
        <v>0.86</v>
      </c>
      <c r="U36" s="51">
        <v>1.0900000000000001</v>
      </c>
    </row>
    <row r="37" spans="1:21" x14ac:dyDescent="0.25">
      <c r="A37" s="61" t="s">
        <v>33</v>
      </c>
      <c r="B37" s="61">
        <v>1952</v>
      </c>
      <c r="C37" s="57">
        <v>-9999</v>
      </c>
      <c r="D37" s="45">
        <v>0.35</v>
      </c>
      <c r="E37" s="45">
        <v>0.17</v>
      </c>
      <c r="F37" s="45">
        <v>0.14000000000000001</v>
      </c>
      <c r="G37" s="45">
        <v>0.4</v>
      </c>
      <c r="H37" s="45">
        <v>0.19</v>
      </c>
      <c r="I37" s="45">
        <v>0.22</v>
      </c>
      <c r="J37" s="45">
        <v>-9999</v>
      </c>
      <c r="K37" s="45" t="s">
        <v>1</v>
      </c>
      <c r="L37" s="45">
        <v>0.45</v>
      </c>
      <c r="M37" s="46">
        <v>0.19</v>
      </c>
      <c r="N37" s="45">
        <v>0.45</v>
      </c>
      <c r="O37" s="45">
        <v>-9999</v>
      </c>
      <c r="P37" s="45">
        <v>0.06</v>
      </c>
      <c r="Q37" s="45">
        <v>-9999</v>
      </c>
      <c r="R37" s="45">
        <v>0.28000000000000003</v>
      </c>
      <c r="S37" s="45">
        <v>-9999</v>
      </c>
      <c r="T37" s="45">
        <v>0.54</v>
      </c>
      <c r="U37" s="51">
        <v>0.12</v>
      </c>
    </row>
    <row r="38" spans="1:21" x14ac:dyDescent="0.25">
      <c r="A38" s="61" t="s">
        <v>22</v>
      </c>
      <c r="B38" s="61">
        <v>1953</v>
      </c>
      <c r="C38" s="57">
        <v>-9999</v>
      </c>
      <c r="D38" s="45">
        <v>0.2</v>
      </c>
      <c r="E38" s="45">
        <v>0.46</v>
      </c>
      <c r="F38" s="45">
        <v>0.45</v>
      </c>
      <c r="G38" s="45">
        <v>0.38</v>
      </c>
      <c r="H38" s="45">
        <v>0.39</v>
      </c>
      <c r="I38" s="45">
        <v>0.28999999999999998</v>
      </c>
      <c r="J38" s="45">
        <v>-9999</v>
      </c>
      <c r="K38" s="45">
        <v>0.19</v>
      </c>
      <c r="L38" s="45">
        <v>0.36</v>
      </c>
      <c r="M38" s="46">
        <v>0.23</v>
      </c>
      <c r="N38" s="45">
        <v>0.47</v>
      </c>
      <c r="O38" s="45">
        <v>-9999</v>
      </c>
      <c r="P38" s="45">
        <v>0.3</v>
      </c>
      <c r="Q38" s="45">
        <v>-9999</v>
      </c>
      <c r="R38" s="45">
        <v>0.24</v>
      </c>
      <c r="S38" s="45">
        <v>-9999</v>
      </c>
      <c r="T38" s="45">
        <v>0.18</v>
      </c>
      <c r="U38" s="51">
        <v>0.28000000000000003</v>
      </c>
    </row>
    <row r="39" spans="1:21" x14ac:dyDescent="0.25">
      <c r="A39" s="61" t="s">
        <v>23</v>
      </c>
      <c r="B39" s="61">
        <v>1953</v>
      </c>
      <c r="C39" s="57">
        <v>-9999</v>
      </c>
      <c r="D39" s="45">
        <v>-9999</v>
      </c>
      <c r="E39" s="45">
        <v>0.92</v>
      </c>
      <c r="F39" s="45">
        <v>0.76</v>
      </c>
      <c r="G39" s="45">
        <v>0.68</v>
      </c>
      <c r="H39" s="45">
        <v>1.39</v>
      </c>
      <c r="I39" s="45">
        <v>0.43</v>
      </c>
      <c r="J39" s="45">
        <v>-9999</v>
      </c>
      <c r="K39" s="45">
        <v>0.49</v>
      </c>
      <c r="L39" s="45">
        <v>0.81</v>
      </c>
      <c r="M39" s="46">
        <v>1.19</v>
      </c>
      <c r="N39" s="45">
        <v>1.1599999999999999</v>
      </c>
      <c r="O39" s="45">
        <v>-9999</v>
      </c>
      <c r="P39" s="45">
        <v>0.28000000000000003</v>
      </c>
      <c r="Q39" s="45">
        <v>-9999</v>
      </c>
      <c r="R39" s="45">
        <v>1.1100000000000001</v>
      </c>
      <c r="S39" s="45">
        <v>-9999</v>
      </c>
      <c r="T39" s="45">
        <v>0.54</v>
      </c>
      <c r="U39" s="51">
        <v>0.25</v>
      </c>
    </row>
    <row r="40" spans="1:21" x14ac:dyDescent="0.25">
      <c r="A40" s="61" t="s">
        <v>24</v>
      </c>
      <c r="B40" s="61">
        <v>1953</v>
      </c>
      <c r="C40" s="57">
        <v>-9999</v>
      </c>
      <c r="D40" s="45">
        <v>1.1299999999999999</v>
      </c>
      <c r="E40" s="45">
        <v>1.6</v>
      </c>
      <c r="F40" s="45">
        <v>0.43</v>
      </c>
      <c r="G40" s="45">
        <v>0.92</v>
      </c>
      <c r="H40" s="45">
        <v>1.1499999999999999</v>
      </c>
      <c r="I40" s="45">
        <v>1.2</v>
      </c>
      <c r="J40" s="45">
        <v>-9999</v>
      </c>
      <c r="K40" s="45">
        <v>1.05</v>
      </c>
      <c r="L40" s="45">
        <v>0.52</v>
      </c>
      <c r="M40" s="46">
        <v>1.04</v>
      </c>
      <c r="N40" s="45">
        <v>1.51</v>
      </c>
      <c r="O40" s="45">
        <v>-9999</v>
      </c>
      <c r="P40" s="45">
        <v>1.0900000000000001</v>
      </c>
      <c r="Q40" s="45">
        <v>-9999</v>
      </c>
      <c r="R40" s="45">
        <v>1.21</v>
      </c>
      <c r="S40" s="45">
        <v>-9999</v>
      </c>
      <c r="T40" s="45">
        <v>0.83</v>
      </c>
      <c r="U40" s="51">
        <v>1.41</v>
      </c>
    </row>
    <row r="41" spans="1:21" x14ac:dyDescent="0.25">
      <c r="A41" s="61" t="s">
        <v>25</v>
      </c>
      <c r="B41" s="61">
        <v>1953</v>
      </c>
      <c r="C41" s="57">
        <v>-9999</v>
      </c>
      <c r="D41" s="45">
        <v>3.21</v>
      </c>
      <c r="E41" s="45">
        <v>2.2200000000000002</v>
      </c>
      <c r="F41" s="45">
        <v>0.66</v>
      </c>
      <c r="G41" s="45">
        <v>2.44</v>
      </c>
      <c r="H41" s="45">
        <v>1.29</v>
      </c>
      <c r="I41" s="45">
        <v>1.65</v>
      </c>
      <c r="J41" s="45">
        <v>-9999</v>
      </c>
      <c r="K41" s="45">
        <v>1.87</v>
      </c>
      <c r="L41" s="45">
        <v>1.89</v>
      </c>
      <c r="M41" s="46">
        <v>3.3</v>
      </c>
      <c r="N41" s="45">
        <v>1.86</v>
      </c>
      <c r="O41" s="45">
        <v>-9999</v>
      </c>
      <c r="P41" s="45">
        <v>0.93</v>
      </c>
      <c r="Q41" s="45">
        <v>-9999</v>
      </c>
      <c r="R41" s="45">
        <v>4.4000000000000004</v>
      </c>
      <c r="S41" s="45">
        <v>-9999</v>
      </c>
      <c r="T41" s="45">
        <v>3.06</v>
      </c>
      <c r="U41" s="51">
        <v>1.83</v>
      </c>
    </row>
    <row r="42" spans="1:21" x14ac:dyDescent="0.25">
      <c r="A42" s="61" t="s">
        <v>26</v>
      </c>
      <c r="B42" s="61">
        <v>1953</v>
      </c>
      <c r="C42" s="57">
        <v>-9999</v>
      </c>
      <c r="D42" s="45">
        <v>2.11</v>
      </c>
      <c r="E42" s="45">
        <v>2.69</v>
      </c>
      <c r="F42" s="45">
        <v>2.17</v>
      </c>
      <c r="G42" s="45">
        <v>2.0499999999999998</v>
      </c>
      <c r="H42" s="45">
        <v>2.66</v>
      </c>
      <c r="I42" s="45">
        <v>2.13</v>
      </c>
      <c r="J42" s="45">
        <v>-9999</v>
      </c>
      <c r="K42" s="45">
        <v>1.88</v>
      </c>
      <c r="L42" s="45">
        <v>1.59</v>
      </c>
      <c r="M42" s="46">
        <v>0.9</v>
      </c>
      <c r="N42" s="45">
        <v>2.92</v>
      </c>
      <c r="O42" s="45">
        <v>-9999</v>
      </c>
      <c r="P42" s="45">
        <v>2.77</v>
      </c>
      <c r="Q42" s="45">
        <v>-9999</v>
      </c>
      <c r="R42" s="45">
        <v>0.51</v>
      </c>
      <c r="S42" s="45">
        <v>-9999</v>
      </c>
      <c r="T42" s="45">
        <v>0.64</v>
      </c>
      <c r="U42" s="51">
        <v>2.37</v>
      </c>
    </row>
    <row r="43" spans="1:21" x14ac:dyDescent="0.25">
      <c r="A43" s="61" t="s">
        <v>27</v>
      </c>
      <c r="B43" s="61">
        <v>1953</v>
      </c>
      <c r="C43" s="57">
        <v>-9999</v>
      </c>
      <c r="D43" s="45">
        <v>0.75</v>
      </c>
      <c r="E43" s="45">
        <v>1.33</v>
      </c>
      <c r="F43" s="45">
        <v>2.08</v>
      </c>
      <c r="G43" s="45">
        <v>1.1000000000000001</v>
      </c>
      <c r="H43" s="45">
        <v>1.46</v>
      </c>
      <c r="I43" s="45">
        <v>0.64</v>
      </c>
      <c r="J43" s="45">
        <v>-9999</v>
      </c>
      <c r="K43" s="45">
        <v>2.79</v>
      </c>
      <c r="L43" s="45">
        <v>2.2999999999999998</v>
      </c>
      <c r="M43" s="46">
        <v>3.27</v>
      </c>
      <c r="N43" s="45">
        <v>1.1599999999999999</v>
      </c>
      <c r="O43" s="45">
        <v>-9999</v>
      </c>
      <c r="P43" s="45">
        <v>0.56000000000000005</v>
      </c>
      <c r="Q43" s="45">
        <v>-9999</v>
      </c>
      <c r="R43" s="45">
        <v>3.8</v>
      </c>
      <c r="S43" s="45">
        <v>-9999</v>
      </c>
      <c r="T43" s="45">
        <v>2.25</v>
      </c>
      <c r="U43" s="51">
        <v>1.23</v>
      </c>
    </row>
    <row r="44" spans="1:21" x14ac:dyDescent="0.25">
      <c r="A44" s="61" t="s">
        <v>28</v>
      </c>
      <c r="B44" s="61">
        <v>1953</v>
      </c>
      <c r="C44" s="57">
        <v>-9999</v>
      </c>
      <c r="D44" s="45">
        <v>3.34</v>
      </c>
      <c r="E44" s="45">
        <v>2.84</v>
      </c>
      <c r="F44" s="45">
        <v>2.93</v>
      </c>
      <c r="G44" s="45">
        <v>3.38</v>
      </c>
      <c r="H44" s="45">
        <v>1.98</v>
      </c>
      <c r="I44" s="45">
        <v>3.09</v>
      </c>
      <c r="J44" s="45">
        <v>-9999</v>
      </c>
      <c r="K44" s="45">
        <v>1.23</v>
      </c>
      <c r="L44" s="45">
        <v>3.21</v>
      </c>
      <c r="M44" s="46">
        <v>1.63</v>
      </c>
      <c r="N44" s="45">
        <v>2.08</v>
      </c>
      <c r="O44" s="45">
        <v>-9999</v>
      </c>
      <c r="P44" s="45">
        <v>2.4500000000000002</v>
      </c>
      <c r="Q44" s="45">
        <v>-9999</v>
      </c>
      <c r="R44" s="45">
        <v>1.18</v>
      </c>
      <c r="S44" s="45">
        <v>-9999</v>
      </c>
      <c r="T44" s="45">
        <v>2.72</v>
      </c>
      <c r="U44" s="51">
        <v>1.32</v>
      </c>
    </row>
    <row r="45" spans="1:21" x14ac:dyDescent="0.25">
      <c r="A45" s="61" t="s">
        <v>29</v>
      </c>
      <c r="B45" s="61">
        <v>1953</v>
      </c>
      <c r="C45" s="57">
        <v>-9999</v>
      </c>
      <c r="D45" s="45">
        <v>1.78</v>
      </c>
      <c r="E45" s="45">
        <v>1.07</v>
      </c>
      <c r="F45" s="45">
        <v>0.61</v>
      </c>
      <c r="G45" s="45">
        <v>2.13</v>
      </c>
      <c r="H45" s="45">
        <v>1.25</v>
      </c>
      <c r="I45" s="45">
        <v>2.08</v>
      </c>
      <c r="J45" s="45">
        <v>-9999</v>
      </c>
      <c r="K45" s="45">
        <v>0.65</v>
      </c>
      <c r="L45" s="45">
        <v>1.94</v>
      </c>
      <c r="M45" s="46">
        <v>4.3600000000000003</v>
      </c>
      <c r="N45" s="45">
        <v>0.94</v>
      </c>
      <c r="O45" s="45">
        <v>-9999</v>
      </c>
      <c r="P45" s="45">
        <v>0.69</v>
      </c>
      <c r="Q45" s="45">
        <v>-9999</v>
      </c>
      <c r="R45" s="45">
        <v>3.32</v>
      </c>
      <c r="S45" s="45">
        <v>-9999</v>
      </c>
      <c r="T45" s="45">
        <v>2.1800000000000002</v>
      </c>
      <c r="U45" s="51">
        <v>0.98</v>
      </c>
    </row>
    <row r="46" spans="1:21" x14ac:dyDescent="0.25">
      <c r="A46" s="61" t="s">
        <v>30</v>
      </c>
      <c r="B46" s="61">
        <v>1953</v>
      </c>
      <c r="C46" s="57">
        <v>-9999</v>
      </c>
      <c r="D46" s="45">
        <v>0.22</v>
      </c>
      <c r="E46" s="45">
        <v>0.01</v>
      </c>
      <c r="F46" s="45">
        <v>0.06</v>
      </c>
      <c r="G46" s="45" t="s">
        <v>1</v>
      </c>
      <c r="H46" s="45">
        <v>0.2</v>
      </c>
      <c r="I46" s="45">
        <v>0.57999999999999996</v>
      </c>
      <c r="J46" s="45">
        <v>-9999</v>
      </c>
      <c r="K46" s="45">
        <v>0.48</v>
      </c>
      <c r="L46" s="45">
        <v>0.12</v>
      </c>
      <c r="M46" s="46">
        <v>0.06</v>
      </c>
      <c r="N46" s="45">
        <v>0.1</v>
      </c>
      <c r="O46" s="45">
        <v>-9999</v>
      </c>
      <c r="P46" s="45">
        <v>0.08</v>
      </c>
      <c r="Q46" s="45">
        <v>-9999</v>
      </c>
      <c r="R46" s="45">
        <v>0.1</v>
      </c>
      <c r="S46" s="45">
        <v>-9999</v>
      </c>
      <c r="T46" s="45">
        <v>0.1</v>
      </c>
      <c r="U46" s="51">
        <v>0.12</v>
      </c>
    </row>
    <row r="47" spans="1:21" x14ac:dyDescent="0.25">
      <c r="A47" s="61" t="s">
        <v>31</v>
      </c>
      <c r="B47" s="61">
        <v>1953</v>
      </c>
      <c r="C47" s="57">
        <v>-9999</v>
      </c>
      <c r="D47" s="45">
        <v>0.77</v>
      </c>
      <c r="E47" s="45">
        <v>0.56000000000000005</v>
      </c>
      <c r="F47" s="45">
        <v>0.23</v>
      </c>
      <c r="G47" s="45">
        <v>0.39</v>
      </c>
      <c r="H47" s="45">
        <v>0.44</v>
      </c>
      <c r="I47" s="45">
        <v>0.36</v>
      </c>
      <c r="J47" s="45">
        <v>-9999</v>
      </c>
      <c r="K47" s="45">
        <v>0.12</v>
      </c>
      <c r="L47" s="45">
        <v>0.6</v>
      </c>
      <c r="M47" s="46">
        <v>1.54</v>
      </c>
      <c r="N47" s="45">
        <v>0.35</v>
      </c>
      <c r="O47" s="45">
        <v>-9999</v>
      </c>
      <c r="P47" s="45">
        <v>0.19</v>
      </c>
      <c r="Q47" s="45">
        <v>-9999</v>
      </c>
      <c r="R47" s="45">
        <v>1.24</v>
      </c>
      <c r="S47" s="45">
        <v>-9999</v>
      </c>
      <c r="T47" s="45">
        <v>1.1499999999999999</v>
      </c>
      <c r="U47" s="51">
        <v>0.17</v>
      </c>
    </row>
    <row r="48" spans="1:21" x14ac:dyDescent="0.25">
      <c r="A48" s="61" t="s">
        <v>32</v>
      </c>
      <c r="B48" s="61">
        <v>1953</v>
      </c>
      <c r="C48" s="57">
        <v>-9999</v>
      </c>
      <c r="D48" s="45">
        <v>0.64</v>
      </c>
      <c r="E48" s="45">
        <v>1.1399999999999999</v>
      </c>
      <c r="F48" s="45">
        <v>0.5</v>
      </c>
      <c r="G48" s="45">
        <v>0.38</v>
      </c>
      <c r="H48" s="45">
        <v>1</v>
      </c>
      <c r="I48" s="45">
        <v>0.65</v>
      </c>
      <c r="J48" s="45">
        <v>-9999</v>
      </c>
      <c r="K48" s="45">
        <v>0.45</v>
      </c>
      <c r="L48" s="45">
        <v>0.87</v>
      </c>
      <c r="M48" s="46">
        <v>1.32</v>
      </c>
      <c r="N48" s="45">
        <v>0.51</v>
      </c>
      <c r="O48" s="45">
        <v>-9999</v>
      </c>
      <c r="P48" s="45">
        <v>0.33</v>
      </c>
      <c r="Q48" s="45">
        <v>-9999</v>
      </c>
      <c r="R48" s="45">
        <v>1.21</v>
      </c>
      <c r="S48" s="45">
        <v>-9999</v>
      </c>
      <c r="T48" s="45">
        <v>0.89</v>
      </c>
      <c r="U48" s="51">
        <v>0.33</v>
      </c>
    </row>
    <row r="49" spans="1:21" x14ac:dyDescent="0.25">
      <c r="A49" s="61" t="s">
        <v>33</v>
      </c>
      <c r="B49" s="61">
        <v>1953</v>
      </c>
      <c r="C49" s="57">
        <v>-9999</v>
      </c>
      <c r="D49" s="45">
        <v>0.63</v>
      </c>
      <c r="E49" s="45">
        <v>1.17</v>
      </c>
      <c r="F49" s="45">
        <v>0.44</v>
      </c>
      <c r="G49" s="45">
        <v>0.72</v>
      </c>
      <c r="H49" s="45">
        <v>1.02</v>
      </c>
      <c r="I49" s="45">
        <v>0.28999999999999998</v>
      </c>
      <c r="J49" s="45">
        <v>-9999</v>
      </c>
      <c r="K49" s="45">
        <v>0.22</v>
      </c>
      <c r="L49" s="45">
        <v>0.3</v>
      </c>
      <c r="M49" s="46">
        <v>-9999</v>
      </c>
      <c r="N49" s="45">
        <v>1.51</v>
      </c>
      <c r="O49" s="45">
        <v>-9999</v>
      </c>
      <c r="P49" s="45">
        <v>0.18</v>
      </c>
      <c r="Q49" s="45">
        <v>-9999</v>
      </c>
      <c r="R49" s="45">
        <v>0.37</v>
      </c>
      <c r="S49" s="45">
        <v>-9999</v>
      </c>
      <c r="T49" s="45">
        <v>0.9</v>
      </c>
      <c r="U49" s="51">
        <v>0.12</v>
      </c>
    </row>
    <row r="50" spans="1:21" x14ac:dyDescent="0.25">
      <c r="A50" s="61" t="s">
        <v>22</v>
      </c>
      <c r="B50" s="61">
        <v>1954</v>
      </c>
      <c r="C50" s="57">
        <v>-9999</v>
      </c>
      <c r="D50" s="45">
        <v>0.14000000000000001</v>
      </c>
      <c r="E50" s="45">
        <v>0.48</v>
      </c>
      <c r="F50" s="45">
        <v>0.1</v>
      </c>
      <c r="G50" s="45">
        <v>0.25</v>
      </c>
      <c r="H50" s="45">
        <v>0.23</v>
      </c>
      <c r="I50" s="45">
        <v>0.16</v>
      </c>
      <c r="J50" s="45">
        <v>-9999</v>
      </c>
      <c r="K50" s="45">
        <v>0.11</v>
      </c>
      <c r="L50" s="45">
        <v>0.21</v>
      </c>
      <c r="M50" s="46">
        <v>0.05</v>
      </c>
      <c r="N50" s="45">
        <v>0.35</v>
      </c>
      <c r="O50" s="45">
        <v>-9999</v>
      </c>
      <c r="P50" s="45">
        <v>0.3</v>
      </c>
      <c r="Q50" s="45">
        <v>-9999</v>
      </c>
      <c r="R50" s="45">
        <v>0.08</v>
      </c>
      <c r="S50" s="45">
        <v>-9999</v>
      </c>
      <c r="T50" s="45">
        <v>0.14000000000000001</v>
      </c>
      <c r="U50" s="51">
        <v>0.3</v>
      </c>
    </row>
    <row r="51" spans="1:21" x14ac:dyDescent="0.25">
      <c r="A51" s="61" t="s">
        <v>23</v>
      </c>
      <c r="B51" s="61">
        <v>1954</v>
      </c>
      <c r="C51" s="57">
        <v>-9999</v>
      </c>
      <c r="D51" s="45">
        <v>0.25</v>
      </c>
      <c r="E51" s="45">
        <v>0.25</v>
      </c>
      <c r="F51" s="45">
        <v>0.05</v>
      </c>
      <c r="G51" s="45">
        <v>0.64</v>
      </c>
      <c r="H51" s="45">
        <v>0.04</v>
      </c>
      <c r="I51" s="45">
        <v>0.06</v>
      </c>
      <c r="J51" s="45">
        <v>-9999</v>
      </c>
      <c r="K51" s="45">
        <v>0.06</v>
      </c>
      <c r="L51" s="45" t="s">
        <v>1</v>
      </c>
      <c r="M51" s="46">
        <v>0</v>
      </c>
      <c r="N51" s="45">
        <v>0.5</v>
      </c>
      <c r="O51" s="45">
        <v>-9999</v>
      </c>
      <c r="P51" s="45" t="s">
        <v>1</v>
      </c>
      <c r="Q51" s="45">
        <v>-9999</v>
      </c>
      <c r="R51" s="45" t="s">
        <v>1</v>
      </c>
      <c r="S51" s="45">
        <v>-9999</v>
      </c>
      <c r="T51" s="45" t="s">
        <v>1</v>
      </c>
      <c r="U51" s="51">
        <v>0.03</v>
      </c>
    </row>
    <row r="52" spans="1:21" x14ac:dyDescent="0.25">
      <c r="A52" s="61" t="s">
        <v>24</v>
      </c>
      <c r="B52" s="61">
        <v>1954</v>
      </c>
      <c r="C52" s="57">
        <v>-9999</v>
      </c>
      <c r="D52" s="45">
        <v>0.44</v>
      </c>
      <c r="E52" s="45">
        <v>1.1599999999999999</v>
      </c>
      <c r="F52" s="45">
        <v>0.79</v>
      </c>
      <c r="G52" s="45">
        <v>0.8</v>
      </c>
      <c r="H52" s="45">
        <v>0.49</v>
      </c>
      <c r="I52" s="45">
        <v>0.82</v>
      </c>
      <c r="J52" s="45">
        <v>-9999</v>
      </c>
      <c r="K52" s="45">
        <v>0.9</v>
      </c>
      <c r="L52" s="45">
        <v>0.44</v>
      </c>
      <c r="M52" s="46">
        <v>1.24</v>
      </c>
      <c r="N52" s="45">
        <v>1.03</v>
      </c>
      <c r="O52" s="45">
        <v>-9999</v>
      </c>
      <c r="P52" s="45">
        <v>0.35</v>
      </c>
      <c r="Q52" s="45">
        <v>-9999</v>
      </c>
      <c r="R52" s="45">
        <v>1.06</v>
      </c>
      <c r="S52" s="45">
        <v>-9999</v>
      </c>
      <c r="T52" s="45">
        <v>0.32</v>
      </c>
      <c r="U52" s="51">
        <v>0.53</v>
      </c>
    </row>
    <row r="53" spans="1:21" x14ac:dyDescent="0.25">
      <c r="A53" s="61" t="s">
        <v>25</v>
      </c>
      <c r="B53" s="61">
        <v>1954</v>
      </c>
      <c r="C53" s="57">
        <v>-9999</v>
      </c>
      <c r="D53" s="45">
        <v>0.75</v>
      </c>
      <c r="E53" s="45">
        <v>0.83</v>
      </c>
      <c r="F53" s="45">
        <v>0.34</v>
      </c>
      <c r="G53" s="45">
        <v>0.41</v>
      </c>
      <c r="H53" s="45">
        <v>0.88</v>
      </c>
      <c r="I53" s="45">
        <v>0.34</v>
      </c>
      <c r="J53" s="45">
        <v>-9999</v>
      </c>
      <c r="K53" s="45">
        <v>0.35</v>
      </c>
      <c r="L53" s="45">
        <v>0.42</v>
      </c>
      <c r="M53" s="46">
        <v>0.25</v>
      </c>
      <c r="N53" s="45">
        <v>0.95</v>
      </c>
      <c r="O53" s="45">
        <v>-9999</v>
      </c>
      <c r="P53" s="45">
        <v>0.37</v>
      </c>
      <c r="Q53" s="45">
        <v>-9999</v>
      </c>
      <c r="R53" s="45">
        <v>0.44</v>
      </c>
      <c r="S53" s="45">
        <v>-9999</v>
      </c>
      <c r="T53" s="45">
        <v>0.3</v>
      </c>
      <c r="U53" s="51">
        <v>0.33</v>
      </c>
    </row>
    <row r="54" spans="1:21" x14ac:dyDescent="0.25">
      <c r="A54" s="61" t="s">
        <v>26</v>
      </c>
      <c r="B54" s="61">
        <v>1954</v>
      </c>
      <c r="C54" s="57">
        <v>-9999</v>
      </c>
      <c r="D54" s="45">
        <v>2.4300000000000002</v>
      </c>
      <c r="E54" s="45">
        <v>1.33</v>
      </c>
      <c r="F54" s="45">
        <v>0.55000000000000004</v>
      </c>
      <c r="G54" s="45">
        <v>1.95</v>
      </c>
      <c r="H54" s="45">
        <v>0.6</v>
      </c>
      <c r="I54" s="45">
        <v>0.85</v>
      </c>
      <c r="J54" s="45">
        <v>-9999</v>
      </c>
      <c r="K54" s="45">
        <v>1.1399999999999999</v>
      </c>
      <c r="L54" s="45">
        <v>1.51</v>
      </c>
      <c r="M54" s="46">
        <v>2.74</v>
      </c>
      <c r="N54" s="45">
        <v>1.1200000000000001</v>
      </c>
      <c r="O54" s="45">
        <v>-9999</v>
      </c>
      <c r="P54" s="45">
        <v>0.47</v>
      </c>
      <c r="Q54" s="45">
        <v>-9999</v>
      </c>
      <c r="R54" s="45">
        <v>1.4</v>
      </c>
      <c r="S54" s="45">
        <v>-9999</v>
      </c>
      <c r="T54" s="45">
        <v>1.7</v>
      </c>
      <c r="U54" s="51">
        <v>1.3</v>
      </c>
    </row>
    <row r="55" spans="1:21" x14ac:dyDescent="0.25">
      <c r="A55" s="61" t="s">
        <v>27</v>
      </c>
      <c r="B55" s="61">
        <v>1954</v>
      </c>
      <c r="C55" s="57">
        <v>-9999</v>
      </c>
      <c r="D55" s="45">
        <v>1</v>
      </c>
      <c r="E55" s="45">
        <v>1.1599999999999999</v>
      </c>
      <c r="F55" s="45">
        <v>0.3</v>
      </c>
      <c r="G55" s="45">
        <v>0.36</v>
      </c>
      <c r="H55" s="45">
        <v>0.66</v>
      </c>
      <c r="I55" s="45">
        <v>0.46</v>
      </c>
      <c r="J55" s="45">
        <v>-9999</v>
      </c>
      <c r="K55" s="45">
        <v>0.89</v>
      </c>
      <c r="L55" s="45">
        <v>0.36</v>
      </c>
      <c r="M55" s="46">
        <v>2.08</v>
      </c>
      <c r="N55" s="45">
        <v>0.25</v>
      </c>
      <c r="O55" s="45">
        <v>-9999</v>
      </c>
      <c r="P55" s="45">
        <v>0.39</v>
      </c>
      <c r="Q55" s="45">
        <v>-9999</v>
      </c>
      <c r="R55" s="45">
        <v>1.1399999999999999</v>
      </c>
      <c r="S55" s="45">
        <v>-9999</v>
      </c>
      <c r="T55" s="45">
        <v>0.93</v>
      </c>
      <c r="U55" s="51">
        <v>1.18</v>
      </c>
    </row>
    <row r="56" spans="1:21" x14ac:dyDescent="0.25">
      <c r="A56" s="61" t="s">
        <v>28</v>
      </c>
      <c r="B56" s="61">
        <v>1954</v>
      </c>
      <c r="C56" s="57">
        <v>-9999</v>
      </c>
      <c r="D56" s="45">
        <v>4.0199999999999996</v>
      </c>
      <c r="E56" s="45">
        <v>1.73</v>
      </c>
      <c r="F56" s="45">
        <v>1.93</v>
      </c>
      <c r="G56" s="45">
        <v>3.9</v>
      </c>
      <c r="H56" s="45">
        <v>1.99</v>
      </c>
      <c r="I56" s="45">
        <v>2.33</v>
      </c>
      <c r="J56" s="45">
        <v>-9999</v>
      </c>
      <c r="K56" s="45">
        <v>0.95</v>
      </c>
      <c r="L56" s="45">
        <v>2.61</v>
      </c>
      <c r="M56" s="46">
        <v>0.45</v>
      </c>
      <c r="N56" s="45">
        <v>2.76</v>
      </c>
      <c r="O56" s="45">
        <v>-9999</v>
      </c>
      <c r="P56" s="45">
        <v>1.76</v>
      </c>
      <c r="Q56" s="45">
        <v>-9999</v>
      </c>
      <c r="R56" s="45">
        <v>0.65</v>
      </c>
      <c r="S56" s="45">
        <v>-9999</v>
      </c>
      <c r="T56" s="45">
        <v>2.16</v>
      </c>
      <c r="U56" s="51">
        <v>1.2</v>
      </c>
    </row>
    <row r="57" spans="1:21" x14ac:dyDescent="0.25">
      <c r="A57" s="61" t="s">
        <v>29</v>
      </c>
      <c r="B57" s="61">
        <v>1954</v>
      </c>
      <c r="C57" s="57">
        <v>-9999</v>
      </c>
      <c r="D57" s="45">
        <v>1.74</v>
      </c>
      <c r="E57" s="45">
        <v>0.83</v>
      </c>
      <c r="F57" s="45">
        <v>0.85</v>
      </c>
      <c r="G57" s="45">
        <v>1.77</v>
      </c>
      <c r="H57" s="45">
        <v>0.51</v>
      </c>
      <c r="I57" s="45">
        <v>1.22</v>
      </c>
      <c r="J57" s="45">
        <v>-9999</v>
      </c>
      <c r="K57" s="45">
        <v>1.24</v>
      </c>
      <c r="L57" s="45">
        <v>3.06</v>
      </c>
      <c r="M57" s="46">
        <v>1.64</v>
      </c>
      <c r="N57" s="45">
        <v>1.19</v>
      </c>
      <c r="O57" s="45">
        <v>-9999</v>
      </c>
      <c r="P57" s="45">
        <v>0.44</v>
      </c>
      <c r="Q57" s="45">
        <v>-9999</v>
      </c>
      <c r="R57" s="45">
        <v>1.38</v>
      </c>
      <c r="S57" s="45">
        <v>-9999</v>
      </c>
      <c r="T57" s="45">
        <v>0.61</v>
      </c>
      <c r="U57" s="51">
        <v>0.91</v>
      </c>
    </row>
    <row r="58" spans="1:21" x14ac:dyDescent="0.25">
      <c r="A58" s="61" t="s">
        <v>30</v>
      </c>
      <c r="B58" s="61">
        <v>1954</v>
      </c>
      <c r="C58" s="57">
        <v>-9999</v>
      </c>
      <c r="D58" s="45">
        <v>2.4500000000000002</v>
      </c>
      <c r="E58" s="45">
        <v>1.37</v>
      </c>
      <c r="F58" s="45">
        <v>0.79</v>
      </c>
      <c r="G58" s="45">
        <v>1.61</v>
      </c>
      <c r="H58" s="45">
        <v>0.77</v>
      </c>
      <c r="I58" s="45">
        <v>2.31</v>
      </c>
      <c r="J58" s="45">
        <v>-9999</v>
      </c>
      <c r="K58" s="45">
        <v>0.99</v>
      </c>
      <c r="L58" s="45">
        <v>1.77</v>
      </c>
      <c r="M58" s="46">
        <v>0.94</v>
      </c>
      <c r="N58" s="45">
        <v>1.82</v>
      </c>
      <c r="O58" s="45">
        <v>-9999</v>
      </c>
      <c r="P58" s="45">
        <v>1.62</v>
      </c>
      <c r="Q58" s="45">
        <v>-9999</v>
      </c>
      <c r="R58" s="45">
        <v>2.69</v>
      </c>
      <c r="S58" s="45">
        <v>-9999</v>
      </c>
      <c r="T58" s="45">
        <v>0.5</v>
      </c>
      <c r="U58" s="51">
        <v>0.88</v>
      </c>
    </row>
    <row r="59" spans="1:21" x14ac:dyDescent="0.25">
      <c r="A59" s="61" t="s">
        <v>31</v>
      </c>
      <c r="B59" s="61">
        <v>1954</v>
      </c>
      <c r="C59" s="57">
        <v>-9999</v>
      </c>
      <c r="D59" s="45">
        <v>0.35</v>
      </c>
      <c r="E59" s="45">
        <v>-9999</v>
      </c>
      <c r="F59" s="45">
        <v>0.11</v>
      </c>
      <c r="G59" s="45">
        <v>0.19</v>
      </c>
      <c r="H59" s="45">
        <v>0.06</v>
      </c>
      <c r="I59" s="45">
        <v>0.54</v>
      </c>
      <c r="J59" s="45">
        <v>-9999</v>
      </c>
      <c r="K59" s="45">
        <v>0.35</v>
      </c>
      <c r="L59" s="45">
        <v>0.28000000000000003</v>
      </c>
      <c r="M59" s="46">
        <v>0.57999999999999996</v>
      </c>
      <c r="N59" s="45">
        <v>0.14000000000000001</v>
      </c>
      <c r="O59" s="45">
        <v>-9999</v>
      </c>
      <c r="P59" s="45">
        <v>0.28999999999999998</v>
      </c>
      <c r="Q59" s="45">
        <v>-9999</v>
      </c>
      <c r="R59" s="45">
        <v>0.72</v>
      </c>
      <c r="S59" s="45">
        <v>-9999</v>
      </c>
      <c r="T59" s="45">
        <v>0.47</v>
      </c>
      <c r="U59" s="51">
        <v>0.36</v>
      </c>
    </row>
    <row r="60" spans="1:21" x14ac:dyDescent="0.25">
      <c r="A60" s="61" t="s">
        <v>32</v>
      </c>
      <c r="B60" s="61">
        <v>1954</v>
      </c>
      <c r="C60" s="57">
        <v>-9999</v>
      </c>
      <c r="D60" s="45">
        <v>0.84</v>
      </c>
      <c r="E60" s="45">
        <v>0.67</v>
      </c>
      <c r="F60" s="45">
        <v>0.1</v>
      </c>
      <c r="G60" s="45">
        <v>0.76</v>
      </c>
      <c r="H60" s="45">
        <v>0.56999999999999995</v>
      </c>
      <c r="I60" s="45">
        <v>0.41</v>
      </c>
      <c r="J60" s="45">
        <v>-9999</v>
      </c>
      <c r="K60" s="45">
        <v>0.53</v>
      </c>
      <c r="L60" s="45">
        <v>0.16</v>
      </c>
      <c r="M60" s="46">
        <v>0.12</v>
      </c>
      <c r="N60" s="45">
        <v>0.89</v>
      </c>
      <c r="O60" s="45">
        <v>-9999</v>
      </c>
      <c r="P60" s="45">
        <v>0.56000000000000005</v>
      </c>
      <c r="Q60" s="45">
        <v>-9999</v>
      </c>
      <c r="R60" s="45">
        <v>0.16</v>
      </c>
      <c r="S60" s="45">
        <v>-9999</v>
      </c>
      <c r="T60" s="45" t="s">
        <v>1</v>
      </c>
      <c r="U60" s="51">
        <v>0.56000000000000005</v>
      </c>
    </row>
    <row r="61" spans="1:21" x14ac:dyDescent="0.25">
      <c r="A61" s="61" t="s">
        <v>33</v>
      </c>
      <c r="B61" s="61">
        <v>1954</v>
      </c>
      <c r="C61" s="57">
        <v>-9999</v>
      </c>
      <c r="D61" s="45">
        <v>0.28000000000000003</v>
      </c>
      <c r="E61" s="45">
        <v>0.68</v>
      </c>
      <c r="F61" s="45">
        <v>0.4</v>
      </c>
      <c r="G61" s="45">
        <v>0.45</v>
      </c>
      <c r="H61" s="45">
        <v>0.71</v>
      </c>
      <c r="I61" s="45">
        <v>0.39</v>
      </c>
      <c r="J61" s="45">
        <v>-9999</v>
      </c>
      <c r="K61" s="45">
        <v>0.47</v>
      </c>
      <c r="L61" s="45">
        <v>0.15</v>
      </c>
      <c r="M61" s="46">
        <v>0.27</v>
      </c>
      <c r="N61" s="45">
        <v>0.57999999999999996</v>
      </c>
      <c r="O61" s="45">
        <v>-9999</v>
      </c>
      <c r="P61" s="45">
        <v>0.22</v>
      </c>
      <c r="Q61" s="45">
        <v>-9999</v>
      </c>
      <c r="R61" s="45">
        <v>0.2</v>
      </c>
      <c r="S61" s="45">
        <v>-9999</v>
      </c>
      <c r="T61" s="45">
        <v>0.14000000000000001</v>
      </c>
      <c r="U61" s="51">
        <v>0.39</v>
      </c>
    </row>
    <row r="62" spans="1:21" x14ac:dyDescent="0.25">
      <c r="A62" s="61" t="s">
        <v>22</v>
      </c>
      <c r="B62" s="61">
        <v>1955</v>
      </c>
      <c r="C62" s="57">
        <v>-9999</v>
      </c>
      <c r="D62" s="45">
        <v>0.05</v>
      </c>
      <c r="E62" s="45">
        <v>0.39</v>
      </c>
      <c r="F62" s="45">
        <v>0.18</v>
      </c>
      <c r="G62" s="45">
        <v>0.27</v>
      </c>
      <c r="H62" s="45">
        <v>0.23</v>
      </c>
      <c r="I62" s="45">
        <v>0.24</v>
      </c>
      <c r="J62" s="45">
        <v>-9999</v>
      </c>
      <c r="K62" s="45">
        <v>0.36</v>
      </c>
      <c r="L62" s="45">
        <v>0.2</v>
      </c>
      <c r="M62" s="46">
        <v>0.43</v>
      </c>
      <c r="N62" s="45">
        <v>0.22</v>
      </c>
      <c r="O62" s="45">
        <v>-9999</v>
      </c>
      <c r="P62" s="45">
        <v>0.48</v>
      </c>
      <c r="Q62" s="45">
        <v>-9999</v>
      </c>
      <c r="R62" s="45">
        <v>0.46</v>
      </c>
      <c r="S62" s="45">
        <v>-9999</v>
      </c>
      <c r="T62" s="45">
        <v>0.22</v>
      </c>
      <c r="U62" s="51">
        <v>0.18</v>
      </c>
    </row>
    <row r="63" spans="1:21" x14ac:dyDescent="0.25">
      <c r="A63" s="61" t="s">
        <v>23</v>
      </c>
      <c r="B63" s="61">
        <v>1955</v>
      </c>
      <c r="C63" s="57">
        <v>-9999</v>
      </c>
      <c r="D63" s="45">
        <v>0.73</v>
      </c>
      <c r="E63" s="45">
        <v>1.41</v>
      </c>
      <c r="F63" s="45">
        <v>0.42</v>
      </c>
      <c r="G63" s="45">
        <v>0.79</v>
      </c>
      <c r="H63" s="45">
        <v>0.85</v>
      </c>
      <c r="I63" s="45">
        <v>0.31</v>
      </c>
      <c r="J63" s="45">
        <v>-9999</v>
      </c>
      <c r="K63" s="45">
        <v>0.63</v>
      </c>
      <c r="L63" s="45">
        <v>0.34</v>
      </c>
      <c r="M63" s="46">
        <v>1.19</v>
      </c>
      <c r="N63" s="45">
        <v>1.02</v>
      </c>
      <c r="O63" s="45">
        <v>-9999</v>
      </c>
      <c r="P63" s="45">
        <v>0.54</v>
      </c>
      <c r="Q63" s="45">
        <v>-9999</v>
      </c>
      <c r="R63" s="45">
        <v>0.74</v>
      </c>
      <c r="S63" s="45">
        <v>-9999</v>
      </c>
      <c r="T63" s="45">
        <v>0.2</v>
      </c>
      <c r="U63" s="51">
        <v>0.99</v>
      </c>
    </row>
    <row r="64" spans="1:21" x14ac:dyDescent="0.25">
      <c r="A64" s="61" t="s">
        <v>24</v>
      </c>
      <c r="B64" s="61">
        <v>1955</v>
      </c>
      <c r="C64" s="57">
        <v>-9999</v>
      </c>
      <c r="D64" s="45">
        <v>0.35</v>
      </c>
      <c r="E64" s="45">
        <v>2.14</v>
      </c>
      <c r="F64" s="45">
        <v>0.55000000000000004</v>
      </c>
      <c r="G64" s="45">
        <v>1.34</v>
      </c>
      <c r="H64" s="45">
        <v>1.1399999999999999</v>
      </c>
      <c r="I64" s="45">
        <v>0.68</v>
      </c>
      <c r="J64" s="45">
        <v>-9999</v>
      </c>
      <c r="K64" s="45">
        <v>1.1499999999999999</v>
      </c>
      <c r="L64" s="45">
        <v>0.16</v>
      </c>
      <c r="M64" s="46">
        <v>0.35</v>
      </c>
      <c r="N64" s="45">
        <v>1.25</v>
      </c>
      <c r="O64" s="45">
        <v>-9999</v>
      </c>
      <c r="P64" s="45">
        <v>0.65</v>
      </c>
      <c r="Q64" s="45">
        <v>-9999</v>
      </c>
      <c r="R64" s="45">
        <v>0.44</v>
      </c>
      <c r="S64" s="45">
        <v>-9999</v>
      </c>
      <c r="T64" s="45">
        <v>0.11</v>
      </c>
      <c r="U64" s="51">
        <v>-9999</v>
      </c>
    </row>
    <row r="65" spans="1:21" x14ac:dyDescent="0.25">
      <c r="A65" s="61" t="s">
        <v>25</v>
      </c>
      <c r="B65" s="61">
        <v>1955</v>
      </c>
      <c r="C65" s="57">
        <v>-9999</v>
      </c>
      <c r="D65" s="45">
        <v>0.28999999999999998</v>
      </c>
      <c r="E65" s="45">
        <v>0.22</v>
      </c>
      <c r="F65" s="45">
        <v>0.57999999999999996</v>
      </c>
      <c r="G65" s="45">
        <v>0.65</v>
      </c>
      <c r="H65" s="45">
        <v>0.48</v>
      </c>
      <c r="I65" s="45">
        <v>0.02</v>
      </c>
      <c r="J65" s="45">
        <v>-9999</v>
      </c>
      <c r="K65" s="45">
        <v>0.22</v>
      </c>
      <c r="L65" s="45">
        <v>0.03</v>
      </c>
      <c r="M65" s="46">
        <v>2.0299999999999998</v>
      </c>
      <c r="N65" s="45">
        <v>1.27</v>
      </c>
      <c r="O65" s="45">
        <v>-9999</v>
      </c>
      <c r="P65" s="45">
        <v>0.01</v>
      </c>
      <c r="Q65" s="45">
        <v>-9999</v>
      </c>
      <c r="R65" s="45">
        <v>1.89</v>
      </c>
      <c r="S65" s="45">
        <v>-9999</v>
      </c>
      <c r="T65" s="45">
        <v>0.5</v>
      </c>
      <c r="U65" s="51">
        <v>-9999</v>
      </c>
    </row>
    <row r="66" spans="1:21" x14ac:dyDescent="0.25">
      <c r="A66" s="61" t="s">
        <v>26</v>
      </c>
      <c r="B66" s="61">
        <v>1955</v>
      </c>
      <c r="C66" s="57">
        <v>-9999</v>
      </c>
      <c r="D66" s="45">
        <v>2.2799999999999998</v>
      </c>
      <c r="E66" s="45">
        <v>2.4900000000000002</v>
      </c>
      <c r="F66" s="45">
        <v>2.08</v>
      </c>
      <c r="G66" s="45">
        <v>3.94</v>
      </c>
      <c r="H66" s="45">
        <v>2.4700000000000002</v>
      </c>
      <c r="I66" s="45">
        <v>2.2599999999999998</v>
      </c>
      <c r="J66" s="45">
        <v>-9999</v>
      </c>
      <c r="K66" s="45">
        <v>1.64</v>
      </c>
      <c r="L66" s="45">
        <v>1.23</v>
      </c>
      <c r="M66" s="46">
        <v>4.68</v>
      </c>
      <c r="N66" s="45">
        <v>6.27</v>
      </c>
      <c r="O66" s="45">
        <v>-9999</v>
      </c>
      <c r="P66" s="45">
        <v>1.53</v>
      </c>
      <c r="Q66" s="45">
        <v>-9999</v>
      </c>
      <c r="R66" s="45">
        <v>4.8499999999999996</v>
      </c>
      <c r="S66" s="45">
        <v>-9999</v>
      </c>
      <c r="T66" s="45">
        <v>4.9400000000000004</v>
      </c>
      <c r="U66" s="51">
        <v>2.1800000000000002</v>
      </c>
    </row>
    <row r="67" spans="1:21" x14ac:dyDescent="0.25">
      <c r="A67" s="61" t="s">
        <v>27</v>
      </c>
      <c r="B67" s="61">
        <v>1955</v>
      </c>
      <c r="C67" s="57">
        <v>-9999</v>
      </c>
      <c r="D67" s="45">
        <v>0.78</v>
      </c>
      <c r="E67" s="45">
        <v>1.88</v>
      </c>
      <c r="F67" s="45">
        <v>1.1399999999999999</v>
      </c>
      <c r="G67" s="45">
        <v>0.71</v>
      </c>
      <c r="H67" s="45">
        <v>1.39</v>
      </c>
      <c r="I67" s="45">
        <v>2.11</v>
      </c>
      <c r="J67" s="45">
        <v>-9999</v>
      </c>
      <c r="K67" s="45">
        <v>2.58</v>
      </c>
      <c r="L67" s="45">
        <v>2.6</v>
      </c>
      <c r="M67" s="46">
        <v>2.79</v>
      </c>
      <c r="N67" s="45">
        <v>1.45</v>
      </c>
      <c r="O67" s="45">
        <v>-9999</v>
      </c>
      <c r="P67" s="45">
        <v>0.85</v>
      </c>
      <c r="Q67" s="45">
        <v>-9999</v>
      </c>
      <c r="R67" s="45">
        <v>3.47</v>
      </c>
      <c r="S67" s="45">
        <v>-9999</v>
      </c>
      <c r="T67" s="45">
        <v>2.39</v>
      </c>
      <c r="U67" s="51">
        <v>2.56</v>
      </c>
    </row>
    <row r="68" spans="1:21" x14ac:dyDescent="0.25">
      <c r="A68" s="61" t="s">
        <v>28</v>
      </c>
      <c r="B68" s="61">
        <v>1955</v>
      </c>
      <c r="C68" s="57">
        <v>-9999</v>
      </c>
      <c r="D68" s="45">
        <v>2.37</v>
      </c>
      <c r="E68" s="45">
        <v>1.33</v>
      </c>
      <c r="F68" s="45">
        <v>1.1599999999999999</v>
      </c>
      <c r="G68" s="45">
        <v>2.2400000000000002</v>
      </c>
      <c r="H68" s="45">
        <v>2.99</v>
      </c>
      <c r="I68" s="45">
        <v>2.0099999999999998</v>
      </c>
      <c r="J68" s="45">
        <v>-9999</v>
      </c>
      <c r="K68" s="45">
        <v>1.23</v>
      </c>
      <c r="L68" s="45">
        <v>1.97</v>
      </c>
      <c r="M68" s="46">
        <v>1.18</v>
      </c>
      <c r="N68" s="45">
        <v>2.48</v>
      </c>
      <c r="O68" s="45">
        <v>-9999</v>
      </c>
      <c r="P68" s="45">
        <v>1.24</v>
      </c>
      <c r="Q68" s="45">
        <v>-9999</v>
      </c>
      <c r="R68" s="45">
        <v>0.8</v>
      </c>
      <c r="S68" s="45">
        <v>-9999</v>
      </c>
      <c r="T68" s="45">
        <v>1.78</v>
      </c>
      <c r="U68" s="51">
        <v>2.35</v>
      </c>
    </row>
    <row r="69" spans="1:21" x14ac:dyDescent="0.25">
      <c r="A69" s="61" t="s">
        <v>29</v>
      </c>
      <c r="B69" s="61">
        <v>1955</v>
      </c>
      <c r="C69" s="57">
        <v>-9999</v>
      </c>
      <c r="D69" s="45">
        <v>5.59</v>
      </c>
      <c r="E69" s="45">
        <v>1.5</v>
      </c>
      <c r="F69" s="45">
        <v>2.97</v>
      </c>
      <c r="G69" s="45">
        <v>5.78</v>
      </c>
      <c r="H69" s="45">
        <v>2.41</v>
      </c>
      <c r="I69" s="45">
        <v>3.43</v>
      </c>
      <c r="J69" s="45">
        <v>-9999</v>
      </c>
      <c r="K69" s="45">
        <v>1.42</v>
      </c>
      <c r="L69" s="45">
        <v>1.36</v>
      </c>
      <c r="M69" s="46">
        <v>1.22</v>
      </c>
      <c r="N69" s="45">
        <v>3.35</v>
      </c>
      <c r="O69" s="45">
        <v>-9999</v>
      </c>
      <c r="P69" s="45">
        <v>1.4</v>
      </c>
      <c r="Q69" s="45">
        <v>-9999</v>
      </c>
      <c r="R69" s="45">
        <v>1.41</v>
      </c>
      <c r="S69" s="45">
        <v>-9999</v>
      </c>
      <c r="T69" s="45">
        <v>1.82</v>
      </c>
      <c r="U69" s="51">
        <v>2.4700000000000002</v>
      </c>
    </row>
    <row r="70" spans="1:21" x14ac:dyDescent="0.25">
      <c r="A70" s="61" t="s">
        <v>30</v>
      </c>
      <c r="B70" s="61">
        <v>1955</v>
      </c>
      <c r="C70" s="57">
        <v>-9999</v>
      </c>
      <c r="D70" s="45">
        <v>1.0900000000000001</v>
      </c>
      <c r="E70" s="45">
        <v>1.05</v>
      </c>
      <c r="F70" s="45">
        <v>1.49</v>
      </c>
      <c r="G70" s="45">
        <v>1.17</v>
      </c>
      <c r="H70" s="45">
        <v>2.72</v>
      </c>
      <c r="I70" s="45">
        <v>0.4</v>
      </c>
      <c r="J70" s="45">
        <v>-9999</v>
      </c>
      <c r="K70" s="45">
        <v>1.91</v>
      </c>
      <c r="L70" s="45">
        <v>2.06</v>
      </c>
      <c r="M70" s="46">
        <v>2.58</v>
      </c>
      <c r="N70" s="45">
        <v>0.89</v>
      </c>
      <c r="O70" s="45">
        <v>-9999</v>
      </c>
      <c r="P70" s="45">
        <v>1.24</v>
      </c>
      <c r="Q70" s="45">
        <v>-9999</v>
      </c>
      <c r="R70" s="45">
        <v>1.1100000000000001</v>
      </c>
      <c r="S70" s="45">
        <v>-9999</v>
      </c>
      <c r="T70" s="45">
        <v>1.41</v>
      </c>
      <c r="U70" s="51">
        <v>2.0299999999999998</v>
      </c>
    </row>
    <row r="71" spans="1:21" x14ac:dyDescent="0.25">
      <c r="A71" s="61" t="s">
        <v>31</v>
      </c>
      <c r="B71" s="61">
        <v>1955</v>
      </c>
      <c r="C71" s="57">
        <v>-9999</v>
      </c>
      <c r="D71" s="45">
        <v>0.15</v>
      </c>
      <c r="E71" s="45">
        <v>0.56000000000000005</v>
      </c>
      <c r="F71" s="45">
        <v>0.36</v>
      </c>
      <c r="G71" s="45">
        <v>0.17</v>
      </c>
      <c r="H71" s="45">
        <v>0.66</v>
      </c>
      <c r="I71" s="45">
        <v>0.21</v>
      </c>
      <c r="J71" s="45">
        <v>-9999</v>
      </c>
      <c r="K71" s="45">
        <v>0.19</v>
      </c>
      <c r="L71" s="45">
        <v>0.33</v>
      </c>
      <c r="M71" s="46">
        <v>0.3</v>
      </c>
      <c r="N71" s="45">
        <v>0.46</v>
      </c>
      <c r="O71" s="45">
        <v>-9999</v>
      </c>
      <c r="P71" s="45">
        <v>0.37</v>
      </c>
      <c r="Q71" s="45">
        <v>-9999</v>
      </c>
      <c r="R71" s="45">
        <v>0.22</v>
      </c>
      <c r="S71" s="45">
        <v>-9999</v>
      </c>
      <c r="T71" s="45">
        <v>0.32</v>
      </c>
      <c r="U71" s="51">
        <v>0.36</v>
      </c>
    </row>
    <row r="72" spans="1:21" x14ac:dyDescent="0.25">
      <c r="A72" s="61" t="s">
        <v>32</v>
      </c>
      <c r="B72" s="61">
        <v>1955</v>
      </c>
      <c r="C72" s="57">
        <v>-9999</v>
      </c>
      <c r="D72" s="45">
        <v>0.45</v>
      </c>
      <c r="E72" s="45">
        <v>1.42</v>
      </c>
      <c r="F72" s="45">
        <v>0.44</v>
      </c>
      <c r="G72" s="45">
        <v>0.35</v>
      </c>
      <c r="H72" s="45">
        <v>0.56000000000000005</v>
      </c>
      <c r="I72" s="45">
        <v>1.49</v>
      </c>
      <c r="J72" s="45">
        <v>-9999</v>
      </c>
      <c r="K72" s="45">
        <v>1.05</v>
      </c>
      <c r="L72" s="45">
        <v>0.59</v>
      </c>
      <c r="M72" s="46">
        <v>0.67</v>
      </c>
      <c r="N72" s="45">
        <v>0.36</v>
      </c>
      <c r="O72" s="45">
        <v>-9999</v>
      </c>
      <c r="P72" s="45">
        <v>0.74</v>
      </c>
      <c r="Q72" s="45">
        <v>-9999</v>
      </c>
      <c r="R72" s="45">
        <v>0.76</v>
      </c>
      <c r="S72" s="45">
        <v>-9999</v>
      </c>
      <c r="T72" s="45">
        <v>0.77</v>
      </c>
      <c r="U72" s="51">
        <v>1.07</v>
      </c>
    </row>
    <row r="73" spans="1:21" x14ac:dyDescent="0.25">
      <c r="A73" s="61" t="s">
        <v>33</v>
      </c>
      <c r="B73" s="61">
        <v>1955</v>
      </c>
      <c r="C73" s="57">
        <v>-9999</v>
      </c>
      <c r="D73" s="45">
        <v>0.16</v>
      </c>
      <c r="E73" s="45">
        <v>0.86</v>
      </c>
      <c r="F73" s="45">
        <v>0.1</v>
      </c>
      <c r="G73" s="45">
        <v>0.25</v>
      </c>
      <c r="H73" s="45">
        <v>0.15</v>
      </c>
      <c r="I73" s="45">
        <v>0.55000000000000004</v>
      </c>
      <c r="J73" s="45">
        <v>-9999</v>
      </c>
      <c r="K73" s="45">
        <v>0.59</v>
      </c>
      <c r="L73" s="45">
        <v>0.08</v>
      </c>
      <c r="M73" s="46">
        <v>0.2</v>
      </c>
      <c r="N73" s="45">
        <v>0.18</v>
      </c>
      <c r="O73" s="45">
        <v>-9999</v>
      </c>
      <c r="P73" s="45">
        <v>0.37</v>
      </c>
      <c r="Q73" s="45">
        <v>-9999</v>
      </c>
      <c r="R73" s="45">
        <v>0.05</v>
      </c>
      <c r="S73" s="45">
        <v>-9999</v>
      </c>
      <c r="T73" s="45">
        <v>0.02</v>
      </c>
      <c r="U73" s="51">
        <v>0.71</v>
      </c>
    </row>
    <row r="74" spans="1:21" x14ac:dyDescent="0.25">
      <c r="A74" s="61" t="s">
        <v>22</v>
      </c>
      <c r="B74" s="61">
        <v>1956</v>
      </c>
      <c r="C74" s="57">
        <v>-9999</v>
      </c>
      <c r="D74" s="45">
        <v>0.28999999999999998</v>
      </c>
      <c r="E74" s="45">
        <v>0.41</v>
      </c>
      <c r="F74" s="45">
        <v>0.4</v>
      </c>
      <c r="G74" s="45">
        <v>0.36</v>
      </c>
      <c r="H74" s="45">
        <v>0.39</v>
      </c>
      <c r="I74" s="45">
        <v>0.38</v>
      </c>
      <c r="J74" s="45">
        <v>-9999</v>
      </c>
      <c r="K74" s="45">
        <v>0.7</v>
      </c>
      <c r="L74" s="45">
        <v>0.46</v>
      </c>
      <c r="M74" s="46">
        <v>0.24</v>
      </c>
      <c r="N74" s="45">
        <v>0.44</v>
      </c>
      <c r="O74" s="45">
        <v>-9999</v>
      </c>
      <c r="P74" s="45">
        <v>0.4</v>
      </c>
      <c r="Q74" s="45">
        <v>-9999</v>
      </c>
      <c r="R74" s="45">
        <v>0.44</v>
      </c>
      <c r="S74" s="45">
        <v>-9999</v>
      </c>
      <c r="T74" s="45">
        <v>0.17</v>
      </c>
      <c r="U74" s="51">
        <v>0.47</v>
      </c>
    </row>
    <row r="75" spans="1:21" x14ac:dyDescent="0.25">
      <c r="A75" s="61" t="s">
        <v>23</v>
      </c>
      <c r="B75" s="61">
        <v>1956</v>
      </c>
      <c r="C75" s="57">
        <v>-9999</v>
      </c>
      <c r="D75" s="45">
        <v>0.43</v>
      </c>
      <c r="E75" s="45">
        <v>1.53</v>
      </c>
      <c r="F75" s="45">
        <v>0.38</v>
      </c>
      <c r="G75" s="45">
        <v>0.46</v>
      </c>
      <c r="H75" s="45">
        <v>0.77</v>
      </c>
      <c r="I75" s="45">
        <v>0.7</v>
      </c>
      <c r="J75" s="45">
        <v>-9999</v>
      </c>
      <c r="K75" s="45">
        <v>0.66</v>
      </c>
      <c r="L75" s="45">
        <v>0.24</v>
      </c>
      <c r="M75" s="46">
        <v>0.42</v>
      </c>
      <c r="N75" s="45">
        <v>0.93</v>
      </c>
      <c r="O75" s="45">
        <v>-9999</v>
      </c>
      <c r="P75" s="45">
        <v>0.65</v>
      </c>
      <c r="Q75" s="45">
        <v>-9999</v>
      </c>
      <c r="R75" s="45">
        <v>0.48</v>
      </c>
      <c r="S75" s="45">
        <v>-9999</v>
      </c>
      <c r="T75" s="45">
        <v>0.1</v>
      </c>
      <c r="U75" s="51">
        <v>0.87</v>
      </c>
    </row>
    <row r="76" spans="1:21" x14ac:dyDescent="0.25">
      <c r="A76" s="61" t="s">
        <v>24</v>
      </c>
      <c r="B76" s="61">
        <v>1956</v>
      </c>
      <c r="C76" s="57">
        <v>-9999</v>
      </c>
      <c r="D76" s="45">
        <v>0.79</v>
      </c>
      <c r="E76" s="45">
        <v>1.59</v>
      </c>
      <c r="F76" s="45">
        <v>0.46</v>
      </c>
      <c r="G76" s="45">
        <v>1.03</v>
      </c>
      <c r="H76" s="45">
        <v>0.89</v>
      </c>
      <c r="I76" s="45">
        <v>0.38</v>
      </c>
      <c r="J76" s="45">
        <v>-9999</v>
      </c>
      <c r="K76" s="45">
        <v>0.71</v>
      </c>
      <c r="L76" s="45">
        <v>0.63</v>
      </c>
      <c r="M76" s="46">
        <v>0.27</v>
      </c>
      <c r="N76" s="45">
        <v>0.99</v>
      </c>
      <c r="O76" s="45">
        <v>-9999</v>
      </c>
      <c r="P76" s="45">
        <v>0.54</v>
      </c>
      <c r="Q76" s="45">
        <v>-9999</v>
      </c>
      <c r="R76" s="45">
        <v>0.42</v>
      </c>
      <c r="S76" s="45">
        <v>-9999</v>
      </c>
      <c r="T76" s="45">
        <v>0.17</v>
      </c>
      <c r="U76" s="51">
        <v>0.63</v>
      </c>
    </row>
    <row r="77" spans="1:21" x14ac:dyDescent="0.25">
      <c r="A77" s="61" t="s">
        <v>25</v>
      </c>
      <c r="B77" s="61">
        <v>1956</v>
      </c>
      <c r="C77" s="57">
        <v>-9999</v>
      </c>
      <c r="D77" s="45">
        <v>1.77</v>
      </c>
      <c r="E77" s="45">
        <v>1.46</v>
      </c>
      <c r="F77" s="45">
        <v>0.28000000000000003</v>
      </c>
      <c r="G77" s="45">
        <v>1.66</v>
      </c>
      <c r="H77" s="45">
        <v>0.72</v>
      </c>
      <c r="I77" s="45">
        <v>1.01</v>
      </c>
      <c r="J77" s="45">
        <v>-9999</v>
      </c>
      <c r="K77" s="45">
        <v>1.67</v>
      </c>
      <c r="L77" s="45">
        <v>0.37</v>
      </c>
      <c r="M77" s="46">
        <v>1.1200000000000001</v>
      </c>
      <c r="N77" s="45">
        <v>0.95</v>
      </c>
      <c r="O77" s="45">
        <v>-9999</v>
      </c>
      <c r="P77" s="45">
        <v>0.74</v>
      </c>
      <c r="Q77" s="45">
        <v>-9999</v>
      </c>
      <c r="R77" s="45">
        <v>0.83</v>
      </c>
      <c r="S77" s="45">
        <v>-9999</v>
      </c>
      <c r="T77" s="45">
        <v>0.49</v>
      </c>
      <c r="U77" s="51">
        <v>1.28</v>
      </c>
    </row>
    <row r="78" spans="1:21" x14ac:dyDescent="0.25">
      <c r="A78" s="61" t="s">
        <v>26</v>
      </c>
      <c r="B78" s="61">
        <v>1956</v>
      </c>
      <c r="C78" s="57">
        <v>-9999</v>
      </c>
      <c r="D78" s="45">
        <v>2.17</v>
      </c>
      <c r="E78" s="45">
        <v>3.67</v>
      </c>
      <c r="F78" s="45">
        <v>0.71</v>
      </c>
      <c r="G78" s="45">
        <v>1.89</v>
      </c>
      <c r="H78" s="45">
        <v>2.36</v>
      </c>
      <c r="I78" s="45">
        <v>2.0299999999999998</v>
      </c>
      <c r="J78" s="45">
        <v>-9999</v>
      </c>
      <c r="K78" s="45">
        <v>2.62</v>
      </c>
      <c r="L78" s="45">
        <v>0.59</v>
      </c>
      <c r="M78" s="46">
        <v>2.98</v>
      </c>
      <c r="N78" s="45">
        <v>2.0299999999999998</v>
      </c>
      <c r="O78" s="45">
        <v>-9999</v>
      </c>
      <c r="P78" s="45">
        <v>1.62</v>
      </c>
      <c r="Q78" s="45">
        <v>-9999</v>
      </c>
      <c r="R78" s="45">
        <v>1.44</v>
      </c>
      <c r="S78" s="45">
        <v>-9999</v>
      </c>
      <c r="T78" s="45">
        <v>1.41</v>
      </c>
      <c r="U78" s="51">
        <v>3.49</v>
      </c>
    </row>
    <row r="79" spans="1:21" x14ac:dyDescent="0.25">
      <c r="A79" s="61" t="s">
        <v>27</v>
      </c>
      <c r="B79" s="61">
        <v>1956</v>
      </c>
      <c r="C79" s="57">
        <v>-9999</v>
      </c>
      <c r="D79" s="45">
        <v>0.51</v>
      </c>
      <c r="E79" s="45">
        <v>1.9</v>
      </c>
      <c r="F79" s="45">
        <v>0.1</v>
      </c>
      <c r="G79" s="45">
        <v>0.37</v>
      </c>
      <c r="H79" s="45">
        <v>0.44</v>
      </c>
      <c r="I79" s="45">
        <v>1.76</v>
      </c>
      <c r="J79" s="45">
        <v>-9999</v>
      </c>
      <c r="K79" s="45">
        <v>0.31</v>
      </c>
      <c r="L79" s="45">
        <v>2.78</v>
      </c>
      <c r="M79" s="46">
        <v>4.45</v>
      </c>
      <c r="N79" s="45">
        <v>0.35</v>
      </c>
      <c r="O79" s="45">
        <v>-9999</v>
      </c>
      <c r="P79" s="45">
        <v>0.45</v>
      </c>
      <c r="Q79" s="45">
        <v>0.73</v>
      </c>
      <c r="R79" s="45">
        <v>3.63</v>
      </c>
      <c r="S79" s="45">
        <v>-9999</v>
      </c>
      <c r="T79" s="45">
        <v>3.55</v>
      </c>
      <c r="U79" s="51">
        <v>0.53</v>
      </c>
    </row>
    <row r="80" spans="1:21" x14ac:dyDescent="0.25">
      <c r="A80" s="61" t="s">
        <v>28</v>
      </c>
      <c r="B80" s="61">
        <v>1956</v>
      </c>
      <c r="C80" s="57">
        <v>-9999</v>
      </c>
      <c r="D80" s="45">
        <v>2.23</v>
      </c>
      <c r="E80" s="45">
        <v>2.5</v>
      </c>
      <c r="F80" s="45">
        <v>3.72</v>
      </c>
      <c r="G80" s="45">
        <v>1.86</v>
      </c>
      <c r="H80" s="45">
        <v>4.17</v>
      </c>
      <c r="I80" s="45">
        <v>3.73</v>
      </c>
      <c r="J80" s="45">
        <v>-9999</v>
      </c>
      <c r="K80" s="45">
        <v>2.23</v>
      </c>
      <c r="L80" s="45">
        <v>6.7</v>
      </c>
      <c r="M80" s="46">
        <v>3.4</v>
      </c>
      <c r="N80" s="45">
        <v>1.36</v>
      </c>
      <c r="O80" s="45">
        <v>-9999</v>
      </c>
      <c r="P80" s="45">
        <v>2.2999999999999998</v>
      </c>
      <c r="Q80" s="45">
        <v>1.74</v>
      </c>
      <c r="R80" s="45">
        <v>2.69</v>
      </c>
      <c r="S80" s="45">
        <v>-9999</v>
      </c>
      <c r="T80" s="45">
        <v>3.73</v>
      </c>
      <c r="U80" s="51">
        <v>1.18</v>
      </c>
    </row>
    <row r="81" spans="1:21" x14ac:dyDescent="0.25">
      <c r="A81" s="61" t="s">
        <v>29</v>
      </c>
      <c r="B81" s="61">
        <v>1956</v>
      </c>
      <c r="C81" s="57">
        <v>-9999</v>
      </c>
      <c r="D81" s="45">
        <v>1.62</v>
      </c>
      <c r="E81" s="45">
        <v>2.2400000000000002</v>
      </c>
      <c r="F81" s="45">
        <v>0.45</v>
      </c>
      <c r="G81" s="45">
        <v>1.91</v>
      </c>
      <c r="H81" s="45">
        <v>1.83</v>
      </c>
      <c r="I81" s="45">
        <v>1.76</v>
      </c>
      <c r="J81" s="45">
        <v>-9999</v>
      </c>
      <c r="K81" s="45">
        <v>1.91</v>
      </c>
      <c r="L81" s="45">
        <v>1.36</v>
      </c>
      <c r="M81" s="46">
        <v>2.19</v>
      </c>
      <c r="N81" s="45">
        <v>1.6</v>
      </c>
      <c r="O81" s="45">
        <v>-9999</v>
      </c>
      <c r="P81" s="45">
        <v>1.85</v>
      </c>
      <c r="Q81" s="45">
        <v>2.42</v>
      </c>
      <c r="R81" s="45">
        <v>4.55</v>
      </c>
      <c r="S81" s="45">
        <v>-9999</v>
      </c>
      <c r="T81" s="45">
        <v>1.98</v>
      </c>
      <c r="U81" s="51">
        <v>2.36</v>
      </c>
    </row>
    <row r="82" spans="1:21" x14ac:dyDescent="0.25">
      <c r="A82" s="61" t="s">
        <v>30</v>
      </c>
      <c r="B82" s="61">
        <v>1956</v>
      </c>
      <c r="C82" s="57">
        <v>-9999</v>
      </c>
      <c r="D82" s="45">
        <v>0.09</v>
      </c>
      <c r="E82" s="45">
        <v>0.02</v>
      </c>
      <c r="F82" s="45">
        <v>0.2</v>
      </c>
      <c r="G82" s="45">
        <v>0</v>
      </c>
      <c r="H82" s="45">
        <v>0.01</v>
      </c>
      <c r="I82" s="45">
        <v>0.02</v>
      </c>
      <c r="J82" s="45">
        <v>-9999</v>
      </c>
      <c r="K82" s="45">
        <v>0.03</v>
      </c>
      <c r="L82" s="45">
        <v>0.31</v>
      </c>
      <c r="M82" s="46">
        <v>0.01</v>
      </c>
      <c r="N82" s="45">
        <v>0</v>
      </c>
      <c r="O82" s="45">
        <v>-9999</v>
      </c>
      <c r="P82" s="45" t="s">
        <v>1</v>
      </c>
      <c r="Q82" s="45">
        <v>0.23</v>
      </c>
      <c r="R82" s="45">
        <v>0.13</v>
      </c>
      <c r="S82" s="45">
        <v>-9999</v>
      </c>
      <c r="T82" s="45">
        <v>0</v>
      </c>
      <c r="U82" s="51">
        <v>0.35</v>
      </c>
    </row>
    <row r="83" spans="1:21" x14ac:dyDescent="0.25">
      <c r="A83" s="61" t="s">
        <v>31</v>
      </c>
      <c r="B83" s="61">
        <v>1956</v>
      </c>
      <c r="C83" s="57">
        <v>-9999</v>
      </c>
      <c r="D83" s="45">
        <v>0.32</v>
      </c>
      <c r="E83" s="45">
        <v>0.5</v>
      </c>
      <c r="F83" s="45">
        <v>0.44</v>
      </c>
      <c r="G83" s="45">
        <v>0.28000000000000003</v>
      </c>
      <c r="H83" s="45">
        <v>0.27</v>
      </c>
      <c r="I83" s="45">
        <v>0.06</v>
      </c>
      <c r="J83" s="45">
        <v>-9999</v>
      </c>
      <c r="K83" s="45">
        <v>0.05</v>
      </c>
      <c r="L83" s="45">
        <v>0.26</v>
      </c>
      <c r="M83" s="46">
        <v>0.12</v>
      </c>
      <c r="N83" s="45">
        <v>0.57999999999999996</v>
      </c>
      <c r="O83" s="45">
        <v>-9999</v>
      </c>
      <c r="P83" s="45">
        <v>0.15</v>
      </c>
      <c r="Q83" s="45">
        <v>0.71</v>
      </c>
      <c r="R83" s="45">
        <v>0.14000000000000001</v>
      </c>
      <c r="S83" s="45">
        <v>-9999</v>
      </c>
      <c r="T83" s="45">
        <v>0.39</v>
      </c>
      <c r="U83" s="51">
        <v>0.18</v>
      </c>
    </row>
    <row r="84" spans="1:21" x14ac:dyDescent="0.25">
      <c r="A84" s="61" t="s">
        <v>32</v>
      </c>
      <c r="B84" s="61">
        <v>1956</v>
      </c>
      <c r="C84" s="57">
        <v>-9999</v>
      </c>
      <c r="D84" s="45">
        <v>0.96</v>
      </c>
      <c r="E84" s="45">
        <v>1.83</v>
      </c>
      <c r="F84" s="45">
        <v>1.45</v>
      </c>
      <c r="G84" s="45">
        <v>0.91</v>
      </c>
      <c r="H84" s="45">
        <v>1.25</v>
      </c>
      <c r="I84" s="45">
        <v>0.64</v>
      </c>
      <c r="J84" s="45">
        <v>-9999</v>
      </c>
      <c r="K84" s="45">
        <v>0.79</v>
      </c>
      <c r="L84" s="45">
        <v>1.18</v>
      </c>
      <c r="M84" s="46">
        <v>1.93</v>
      </c>
      <c r="N84" s="45">
        <v>0.89</v>
      </c>
      <c r="O84" s="45">
        <v>-9999</v>
      </c>
      <c r="P84" s="45">
        <v>1.04</v>
      </c>
      <c r="Q84" s="45">
        <v>1.31</v>
      </c>
      <c r="R84" s="45">
        <v>1.79</v>
      </c>
      <c r="S84" s="45">
        <v>-9999</v>
      </c>
      <c r="T84" s="45">
        <v>1.59</v>
      </c>
      <c r="U84" s="51">
        <v>0.84</v>
      </c>
    </row>
    <row r="85" spans="1:21" x14ac:dyDescent="0.25">
      <c r="A85" s="61" t="s">
        <v>33</v>
      </c>
      <c r="B85" s="61">
        <v>1956</v>
      </c>
      <c r="C85" s="57">
        <v>-9999</v>
      </c>
      <c r="D85" s="45">
        <v>0.39</v>
      </c>
      <c r="E85" s="45">
        <v>0.8</v>
      </c>
      <c r="F85" s="45">
        <v>0.59</v>
      </c>
      <c r="G85" s="45">
        <v>0.6</v>
      </c>
      <c r="H85" s="45">
        <v>0.62</v>
      </c>
      <c r="I85" s="45">
        <v>0.31</v>
      </c>
      <c r="J85" s="45">
        <v>-9999</v>
      </c>
      <c r="K85" s="45">
        <v>0.51</v>
      </c>
      <c r="L85" s="45">
        <v>0.5</v>
      </c>
      <c r="M85" s="46">
        <v>0.4</v>
      </c>
      <c r="N85" s="45">
        <v>0.56000000000000005</v>
      </c>
      <c r="O85" s="45">
        <v>-9999</v>
      </c>
      <c r="P85" s="45">
        <v>0.51</v>
      </c>
      <c r="Q85" s="45">
        <v>1.21</v>
      </c>
      <c r="R85" s="45">
        <v>0.42</v>
      </c>
      <c r="S85" s="45">
        <v>-9999</v>
      </c>
      <c r="T85" s="45">
        <v>0.61</v>
      </c>
      <c r="U85" s="51">
        <v>0.44</v>
      </c>
    </row>
    <row r="86" spans="1:21" x14ac:dyDescent="0.25">
      <c r="A86" s="61" t="s">
        <v>22</v>
      </c>
      <c r="B86" s="61">
        <v>1957</v>
      </c>
      <c r="C86" s="57">
        <v>-9999</v>
      </c>
      <c r="D86" s="45">
        <v>0.41</v>
      </c>
      <c r="E86" s="45">
        <v>1.05</v>
      </c>
      <c r="F86" s="45">
        <v>0.48</v>
      </c>
      <c r="G86" s="45">
        <v>0.96</v>
      </c>
      <c r="H86" s="45">
        <v>0.32</v>
      </c>
      <c r="I86" s="45">
        <v>0.62</v>
      </c>
      <c r="J86" s="45">
        <v>-9999</v>
      </c>
      <c r="K86" s="45">
        <v>0.7</v>
      </c>
      <c r="L86" s="45">
        <v>0.13</v>
      </c>
      <c r="M86" s="46">
        <v>0.21</v>
      </c>
      <c r="N86" s="45">
        <v>0.4</v>
      </c>
      <c r="O86" s="45">
        <v>-9999</v>
      </c>
      <c r="P86" s="45">
        <v>0.49</v>
      </c>
      <c r="Q86" s="45">
        <v>0.56999999999999995</v>
      </c>
      <c r="R86" s="45">
        <v>0.18</v>
      </c>
      <c r="S86" s="45">
        <v>-9999</v>
      </c>
      <c r="T86" s="45">
        <v>0.05</v>
      </c>
      <c r="U86" s="51">
        <v>0.79</v>
      </c>
    </row>
    <row r="87" spans="1:21" x14ac:dyDescent="0.25">
      <c r="A87" s="61" t="s">
        <v>23</v>
      </c>
      <c r="B87" s="61">
        <v>1957</v>
      </c>
      <c r="C87" s="57">
        <v>-9999</v>
      </c>
      <c r="D87" s="45">
        <v>0.46</v>
      </c>
      <c r="E87" s="45">
        <v>1.28</v>
      </c>
      <c r="F87" s="45">
        <v>0.27</v>
      </c>
      <c r="G87" s="45">
        <v>0.56999999999999995</v>
      </c>
      <c r="H87" s="45">
        <v>0.73</v>
      </c>
      <c r="I87" s="45">
        <v>0.94</v>
      </c>
      <c r="J87" s="45">
        <v>-9999</v>
      </c>
      <c r="K87" s="45">
        <v>0.52</v>
      </c>
      <c r="L87" s="45" t="s">
        <v>1</v>
      </c>
      <c r="M87" s="46">
        <v>0.01</v>
      </c>
      <c r="N87" s="45">
        <v>0.57999999999999996</v>
      </c>
      <c r="O87" s="45">
        <v>-9999</v>
      </c>
      <c r="P87" s="45">
        <v>0.88</v>
      </c>
      <c r="Q87" s="45">
        <v>0.45</v>
      </c>
      <c r="R87" s="45" t="s">
        <v>1</v>
      </c>
      <c r="S87" s="45">
        <v>-9999</v>
      </c>
      <c r="T87" s="45" t="s">
        <v>1</v>
      </c>
      <c r="U87" s="51">
        <v>0.87</v>
      </c>
    </row>
    <row r="88" spans="1:21" x14ac:dyDescent="0.25">
      <c r="A88" s="61" t="s">
        <v>24</v>
      </c>
      <c r="B88" s="61">
        <v>1957</v>
      </c>
      <c r="C88" s="57">
        <v>-9999</v>
      </c>
      <c r="D88" s="45">
        <v>0.76</v>
      </c>
      <c r="E88" s="45">
        <v>0.63</v>
      </c>
      <c r="F88" s="45">
        <v>0.51</v>
      </c>
      <c r="G88" s="45">
        <v>0.84</v>
      </c>
      <c r="H88" s="45">
        <v>1.0900000000000001</v>
      </c>
      <c r="I88" s="45">
        <v>0.55000000000000004</v>
      </c>
      <c r="J88" s="45">
        <v>-9999</v>
      </c>
      <c r="K88" s="45">
        <v>0.42</v>
      </c>
      <c r="L88" s="45">
        <v>0.53</v>
      </c>
      <c r="M88" s="46">
        <v>1.1100000000000001</v>
      </c>
      <c r="N88" s="45">
        <v>0.96</v>
      </c>
      <c r="O88" s="45">
        <v>-9999</v>
      </c>
      <c r="P88" s="45">
        <v>0.44</v>
      </c>
      <c r="Q88" s="45">
        <v>1.47</v>
      </c>
      <c r="R88" s="45">
        <v>0.91</v>
      </c>
      <c r="S88" s="45">
        <v>-9999</v>
      </c>
      <c r="T88" s="45">
        <v>0.34</v>
      </c>
      <c r="U88" s="51">
        <v>0.33</v>
      </c>
    </row>
    <row r="89" spans="1:21" x14ac:dyDescent="0.25">
      <c r="A89" s="61" t="s">
        <v>25</v>
      </c>
      <c r="B89" s="61">
        <v>1957</v>
      </c>
      <c r="C89" s="57">
        <v>-9999</v>
      </c>
      <c r="D89" s="45">
        <v>4.5599999999999996</v>
      </c>
      <c r="E89" s="45">
        <v>6.85</v>
      </c>
      <c r="F89" s="45">
        <v>3.88</v>
      </c>
      <c r="G89" s="45">
        <v>3.03</v>
      </c>
      <c r="H89" s="45">
        <v>4.13</v>
      </c>
      <c r="I89" s="45">
        <v>4.68</v>
      </c>
      <c r="J89" s="45">
        <v>-9999</v>
      </c>
      <c r="K89" s="45">
        <v>3.94</v>
      </c>
      <c r="L89" s="45">
        <v>2.56</v>
      </c>
      <c r="M89" s="46">
        <v>2.48</v>
      </c>
      <c r="N89" s="45">
        <v>4.0999999999999996</v>
      </c>
      <c r="O89" s="45">
        <v>-9999</v>
      </c>
      <c r="P89" s="45">
        <v>4.84</v>
      </c>
      <c r="Q89" s="45">
        <v>3.6</v>
      </c>
      <c r="R89" s="45">
        <v>2.58</v>
      </c>
      <c r="S89" s="45">
        <v>-9999</v>
      </c>
      <c r="T89" s="45">
        <v>1.53</v>
      </c>
      <c r="U89" s="51">
        <v>5.13</v>
      </c>
    </row>
    <row r="90" spans="1:21" x14ac:dyDescent="0.25">
      <c r="A90" s="61" t="s">
        <v>26</v>
      </c>
      <c r="B90" s="61">
        <v>1957</v>
      </c>
      <c r="C90" s="57">
        <v>-9999</v>
      </c>
      <c r="D90" s="45">
        <v>5.01</v>
      </c>
      <c r="E90" s="45">
        <v>9.27</v>
      </c>
      <c r="F90" s="45">
        <v>5.98</v>
      </c>
      <c r="G90" s="45">
        <v>5.0199999999999996</v>
      </c>
      <c r="H90" s="45">
        <v>7.31</v>
      </c>
      <c r="I90" s="45">
        <v>4.29</v>
      </c>
      <c r="J90" s="45">
        <v>-9999</v>
      </c>
      <c r="K90" s="45">
        <v>6.04</v>
      </c>
      <c r="L90" s="45">
        <v>4.5</v>
      </c>
      <c r="M90" s="46">
        <v>6.06</v>
      </c>
      <c r="N90" s="45">
        <v>5.46</v>
      </c>
      <c r="O90" s="45">
        <v>-9999</v>
      </c>
      <c r="P90" s="45">
        <v>6.88</v>
      </c>
      <c r="Q90" s="45">
        <v>4.2</v>
      </c>
      <c r="R90" s="45">
        <v>6.18</v>
      </c>
      <c r="S90" s="45">
        <v>-9999</v>
      </c>
      <c r="T90" s="45">
        <v>4.49</v>
      </c>
      <c r="U90" s="51">
        <v>6.21</v>
      </c>
    </row>
    <row r="91" spans="1:21" x14ac:dyDescent="0.25">
      <c r="A91" s="61" t="s">
        <v>27</v>
      </c>
      <c r="B91" s="61">
        <v>1957</v>
      </c>
      <c r="C91" s="57">
        <v>-9999</v>
      </c>
      <c r="D91" s="45">
        <v>1.02</v>
      </c>
      <c r="E91" s="45">
        <v>0.93</v>
      </c>
      <c r="F91" s="45">
        <v>0.82</v>
      </c>
      <c r="G91" s="45">
        <v>1.81</v>
      </c>
      <c r="H91" s="45">
        <v>1.0900000000000001</v>
      </c>
      <c r="I91" s="45">
        <v>1.3</v>
      </c>
      <c r="J91" s="45">
        <v>-9999</v>
      </c>
      <c r="K91" s="45">
        <v>1.02</v>
      </c>
      <c r="L91" s="45">
        <v>1.97</v>
      </c>
      <c r="M91" s="46">
        <v>3.43</v>
      </c>
      <c r="N91" s="45">
        <v>2.2799999999999998</v>
      </c>
      <c r="O91" s="45">
        <v>-9999</v>
      </c>
      <c r="P91" s="45">
        <v>1.25</v>
      </c>
      <c r="Q91" s="45">
        <v>0.97</v>
      </c>
      <c r="R91" s="45">
        <v>3.58</v>
      </c>
      <c r="S91" s="45">
        <v>-9999</v>
      </c>
      <c r="T91" s="45">
        <v>2.89</v>
      </c>
      <c r="U91" s="51">
        <v>1.9</v>
      </c>
    </row>
    <row r="92" spans="1:21" x14ac:dyDescent="0.25">
      <c r="A92" s="61" t="s">
        <v>28</v>
      </c>
      <c r="B92" s="61">
        <v>1957</v>
      </c>
      <c r="C92" s="57">
        <v>-9999</v>
      </c>
      <c r="D92" s="45">
        <v>3.35</v>
      </c>
      <c r="E92" s="45">
        <v>0.92</v>
      </c>
      <c r="F92" s="45">
        <v>2.86</v>
      </c>
      <c r="G92" s="45">
        <v>3.38</v>
      </c>
      <c r="H92" s="45">
        <v>1.29</v>
      </c>
      <c r="I92" s="45">
        <v>1.93</v>
      </c>
      <c r="J92" s="45">
        <v>-9999</v>
      </c>
      <c r="K92" s="45">
        <v>0.43</v>
      </c>
      <c r="L92" s="45">
        <v>2.02</v>
      </c>
      <c r="M92" s="46">
        <v>2.82</v>
      </c>
      <c r="N92" s="45">
        <v>1.47</v>
      </c>
      <c r="O92" s="45">
        <v>-9999</v>
      </c>
      <c r="P92" s="45">
        <v>0.52</v>
      </c>
      <c r="Q92" s="45">
        <v>3.02</v>
      </c>
      <c r="R92" s="45">
        <v>3.39</v>
      </c>
      <c r="S92" s="45">
        <v>-9999</v>
      </c>
      <c r="T92" s="45">
        <v>3.11</v>
      </c>
      <c r="U92" s="51">
        <v>1.39</v>
      </c>
    </row>
    <row r="93" spans="1:21" x14ac:dyDescent="0.25">
      <c r="A93" s="61" t="s">
        <v>29</v>
      </c>
      <c r="B93" s="61">
        <v>1957</v>
      </c>
      <c r="C93" s="57">
        <v>-9999</v>
      </c>
      <c r="D93" s="45">
        <v>3.01</v>
      </c>
      <c r="E93" s="45">
        <v>1.97</v>
      </c>
      <c r="F93" s="45">
        <v>2.23</v>
      </c>
      <c r="G93" s="45">
        <v>1.58</v>
      </c>
      <c r="H93" s="45">
        <v>2.0299999999999998</v>
      </c>
      <c r="I93" s="45">
        <v>1.55</v>
      </c>
      <c r="J93" s="45">
        <v>-9999</v>
      </c>
      <c r="K93" s="45">
        <v>3.07</v>
      </c>
      <c r="L93" s="45">
        <v>2.09</v>
      </c>
      <c r="M93" s="46">
        <v>2.0099999999999998</v>
      </c>
      <c r="N93" s="45">
        <v>0.89</v>
      </c>
      <c r="O93" s="45">
        <v>-9999</v>
      </c>
      <c r="P93" s="45">
        <v>1.72</v>
      </c>
      <c r="Q93" s="45">
        <v>1.49</v>
      </c>
      <c r="R93" s="45">
        <v>1.62</v>
      </c>
      <c r="S93" s="45">
        <v>-9999</v>
      </c>
      <c r="T93" s="45">
        <v>1.1000000000000001</v>
      </c>
      <c r="U93" s="51">
        <v>3.17</v>
      </c>
    </row>
    <row r="94" spans="1:21" x14ac:dyDescent="0.25">
      <c r="A94" s="61" t="s">
        <v>30</v>
      </c>
      <c r="B94" s="61">
        <v>1957</v>
      </c>
      <c r="C94" s="57">
        <v>-9999</v>
      </c>
      <c r="D94" s="45">
        <v>0.83</v>
      </c>
      <c r="E94" s="45">
        <v>0.85</v>
      </c>
      <c r="F94" s="45">
        <v>1.1000000000000001</v>
      </c>
      <c r="G94" s="45">
        <v>1</v>
      </c>
      <c r="H94" s="45">
        <v>0.42</v>
      </c>
      <c r="I94" s="45">
        <v>0.99</v>
      </c>
      <c r="J94" s="45">
        <v>-9999</v>
      </c>
      <c r="K94" s="45">
        <v>0.81</v>
      </c>
      <c r="L94" s="45">
        <v>0.27</v>
      </c>
      <c r="M94" s="46">
        <v>0.11</v>
      </c>
      <c r="N94" s="45">
        <v>0.93</v>
      </c>
      <c r="O94" s="45">
        <v>-9999</v>
      </c>
      <c r="P94" s="45">
        <v>0.78</v>
      </c>
      <c r="Q94" s="45">
        <v>0.94</v>
      </c>
      <c r="R94" s="45">
        <v>0.15</v>
      </c>
      <c r="S94" s="45">
        <v>-9999</v>
      </c>
      <c r="T94" s="45">
        <v>-9999</v>
      </c>
      <c r="U94" s="51">
        <v>1.2</v>
      </c>
    </row>
    <row r="95" spans="1:21" x14ac:dyDescent="0.25">
      <c r="A95" s="61" t="s">
        <v>31</v>
      </c>
      <c r="B95" s="61">
        <v>1957</v>
      </c>
      <c r="C95" s="57">
        <v>-9999</v>
      </c>
      <c r="D95" s="45">
        <v>1.88</v>
      </c>
      <c r="E95" s="45">
        <v>2.48</v>
      </c>
      <c r="F95" s="45">
        <v>1.1399999999999999</v>
      </c>
      <c r="G95" s="45">
        <v>1.69</v>
      </c>
      <c r="H95" s="45">
        <v>2.62</v>
      </c>
      <c r="I95" s="45">
        <v>1.23</v>
      </c>
      <c r="J95" s="45">
        <v>-9999</v>
      </c>
      <c r="K95" s="45">
        <v>1.99</v>
      </c>
      <c r="L95" s="45">
        <v>0.5</v>
      </c>
      <c r="M95" s="46">
        <v>0.9</v>
      </c>
      <c r="N95" s="45">
        <v>2.2200000000000002</v>
      </c>
      <c r="O95" s="45">
        <v>-9999</v>
      </c>
      <c r="P95" s="45">
        <v>1.3</v>
      </c>
      <c r="Q95" s="45">
        <v>2.33</v>
      </c>
      <c r="R95" s="45">
        <v>1.1499999999999999</v>
      </c>
      <c r="S95" s="45">
        <v>-9999</v>
      </c>
      <c r="T95" s="45">
        <v>1.05</v>
      </c>
      <c r="U95" s="51">
        <v>2.31</v>
      </c>
    </row>
    <row r="96" spans="1:21" x14ac:dyDescent="0.25">
      <c r="A96" s="61" t="s">
        <v>32</v>
      </c>
      <c r="B96" s="61">
        <v>1957</v>
      </c>
      <c r="C96" s="57">
        <v>-9999</v>
      </c>
      <c r="D96" s="45">
        <v>0.77</v>
      </c>
      <c r="E96" s="45">
        <v>1.1200000000000001</v>
      </c>
      <c r="F96" s="45">
        <v>0.39</v>
      </c>
      <c r="G96" s="45">
        <v>1.28</v>
      </c>
      <c r="H96" s="45">
        <v>0.49</v>
      </c>
      <c r="I96" s="45">
        <v>0.19</v>
      </c>
      <c r="J96" s="45">
        <v>-9999</v>
      </c>
      <c r="K96" s="45">
        <v>0.62</v>
      </c>
      <c r="L96" s="45">
        <v>0.45</v>
      </c>
      <c r="M96" s="46">
        <v>0.33</v>
      </c>
      <c r="N96" s="45">
        <v>1.1399999999999999</v>
      </c>
      <c r="O96" s="45">
        <v>-9999</v>
      </c>
      <c r="P96" s="45">
        <v>0.28000000000000003</v>
      </c>
      <c r="Q96" s="45">
        <v>0.57999999999999996</v>
      </c>
      <c r="R96" s="45">
        <v>0.38</v>
      </c>
      <c r="S96" s="45">
        <v>-9999</v>
      </c>
      <c r="T96" s="45">
        <v>0.26</v>
      </c>
      <c r="U96" s="51">
        <v>0.89</v>
      </c>
    </row>
    <row r="97" spans="1:21" x14ac:dyDescent="0.25">
      <c r="A97" s="61" t="s">
        <v>33</v>
      </c>
      <c r="B97" s="61">
        <v>1957</v>
      </c>
      <c r="C97" s="57">
        <v>-9999</v>
      </c>
      <c r="D97" s="45">
        <v>0.13</v>
      </c>
      <c r="E97" s="45">
        <v>0.08</v>
      </c>
      <c r="F97" s="45">
        <v>0.05</v>
      </c>
      <c r="G97" s="45">
        <v>0.27</v>
      </c>
      <c r="H97" s="45">
        <v>0.06</v>
      </c>
      <c r="I97" s="45">
        <v>0.06</v>
      </c>
      <c r="J97" s="45">
        <v>-9999</v>
      </c>
      <c r="K97" s="45" t="s">
        <v>1</v>
      </c>
      <c r="L97" s="45">
        <v>0.02</v>
      </c>
      <c r="M97" s="46">
        <v>0.31</v>
      </c>
      <c r="N97" s="45">
        <v>0.16</v>
      </c>
      <c r="O97" s="45">
        <v>-9999</v>
      </c>
      <c r="P97" s="45">
        <v>0</v>
      </c>
      <c r="Q97" s="45">
        <v>0.3</v>
      </c>
      <c r="R97" s="45">
        <v>0.32</v>
      </c>
      <c r="S97" s="45">
        <v>-9999</v>
      </c>
      <c r="T97" s="45">
        <v>0.15</v>
      </c>
      <c r="U97" s="51" t="s">
        <v>1</v>
      </c>
    </row>
    <row r="98" spans="1:21" x14ac:dyDescent="0.25">
      <c r="A98" s="61" t="s">
        <v>22</v>
      </c>
      <c r="B98" s="61">
        <v>1958</v>
      </c>
      <c r="C98" s="57">
        <v>-9999</v>
      </c>
      <c r="D98" s="45">
        <v>0.35</v>
      </c>
      <c r="E98" s="45">
        <v>0.74</v>
      </c>
      <c r="F98" s="45">
        <v>0.55000000000000004</v>
      </c>
      <c r="G98" s="45">
        <v>0.48</v>
      </c>
      <c r="H98" s="45">
        <v>0.73</v>
      </c>
      <c r="I98" s="45">
        <v>0.28999999999999998</v>
      </c>
      <c r="J98" s="45">
        <v>-9999</v>
      </c>
      <c r="K98" s="45">
        <v>0.17</v>
      </c>
      <c r="L98" s="45">
        <v>0.21</v>
      </c>
      <c r="M98" s="46">
        <v>0.21</v>
      </c>
      <c r="N98" s="45">
        <v>0.69</v>
      </c>
      <c r="O98" s="45">
        <v>-9999</v>
      </c>
      <c r="P98" s="45">
        <v>0.26</v>
      </c>
      <c r="Q98" s="45">
        <v>1.17</v>
      </c>
      <c r="R98" s="45">
        <v>0.26</v>
      </c>
      <c r="S98" s="45">
        <v>-9999</v>
      </c>
      <c r="T98" s="45">
        <v>7.0000000000000007E-2</v>
      </c>
      <c r="U98" s="51">
        <v>0.1</v>
      </c>
    </row>
    <row r="99" spans="1:21" x14ac:dyDescent="0.25">
      <c r="A99" s="61" t="s">
        <v>23</v>
      </c>
      <c r="B99" s="61">
        <v>1958</v>
      </c>
      <c r="C99" s="57">
        <v>-9999</v>
      </c>
      <c r="D99" s="45">
        <v>0.22</v>
      </c>
      <c r="E99" s="45">
        <v>0.53</v>
      </c>
      <c r="F99" s="45">
        <v>0.57999999999999996</v>
      </c>
      <c r="G99" s="45">
        <v>0.11</v>
      </c>
      <c r="H99" s="45">
        <v>1</v>
      </c>
      <c r="I99" s="45">
        <v>0.05</v>
      </c>
      <c r="J99" s="45">
        <v>-9999</v>
      </c>
      <c r="K99" s="45">
        <v>0.4</v>
      </c>
      <c r="L99" s="45">
        <v>0.32</v>
      </c>
      <c r="M99" s="46">
        <v>0.93</v>
      </c>
      <c r="N99" s="45">
        <v>0.69</v>
      </c>
      <c r="O99" s="45">
        <v>-9999</v>
      </c>
      <c r="P99" s="45">
        <v>0.5</v>
      </c>
      <c r="Q99" s="45">
        <v>0.66</v>
      </c>
      <c r="R99" s="45">
        <v>0.42</v>
      </c>
      <c r="S99" s="45">
        <v>-9999</v>
      </c>
      <c r="T99" s="45">
        <v>0.42</v>
      </c>
      <c r="U99" s="51">
        <v>0.4</v>
      </c>
    </row>
    <row r="100" spans="1:21" x14ac:dyDescent="0.25">
      <c r="A100" s="61" t="s">
        <v>24</v>
      </c>
      <c r="B100" s="61">
        <v>1958</v>
      </c>
      <c r="C100" s="57">
        <v>-9999</v>
      </c>
      <c r="D100" s="45">
        <v>1.56</v>
      </c>
      <c r="E100" s="45">
        <v>2.8</v>
      </c>
      <c r="F100" s="45">
        <v>0.89</v>
      </c>
      <c r="G100" s="45">
        <v>1.59</v>
      </c>
      <c r="H100" s="45">
        <v>1.48</v>
      </c>
      <c r="I100" s="45">
        <v>1.37</v>
      </c>
      <c r="J100" s="45">
        <v>-9999</v>
      </c>
      <c r="K100" s="45">
        <v>1.87</v>
      </c>
      <c r="L100" s="45">
        <v>1.41</v>
      </c>
      <c r="M100" s="46">
        <v>1.77</v>
      </c>
      <c r="N100" s="45">
        <v>1.59</v>
      </c>
      <c r="O100" s="45">
        <v>-9999</v>
      </c>
      <c r="P100" s="45">
        <v>1.8</v>
      </c>
      <c r="Q100" s="45">
        <v>1.92</v>
      </c>
      <c r="R100" s="45">
        <v>1.88</v>
      </c>
      <c r="S100" s="45">
        <v>-9999</v>
      </c>
      <c r="T100" s="45">
        <v>1.24</v>
      </c>
      <c r="U100" s="51">
        <v>2.33</v>
      </c>
    </row>
    <row r="101" spans="1:21" x14ac:dyDescent="0.25">
      <c r="A101" s="61" t="s">
        <v>25</v>
      </c>
      <c r="B101" s="61">
        <v>1958</v>
      </c>
      <c r="C101" s="57">
        <v>-9999</v>
      </c>
      <c r="D101" s="45">
        <v>1.23</v>
      </c>
      <c r="E101" s="45">
        <v>3.19</v>
      </c>
      <c r="F101" s="45">
        <v>1.24</v>
      </c>
      <c r="G101" s="45">
        <v>1.3</v>
      </c>
      <c r="H101" s="45">
        <v>1.73</v>
      </c>
      <c r="I101" s="45">
        <v>1.81</v>
      </c>
      <c r="J101" s="45">
        <v>-9999</v>
      </c>
      <c r="K101" s="45">
        <v>1.95</v>
      </c>
      <c r="L101" s="45">
        <v>2.1</v>
      </c>
      <c r="M101" s="46">
        <v>2.69</v>
      </c>
      <c r="N101" s="45">
        <v>2.29</v>
      </c>
      <c r="O101" s="45">
        <v>-9999</v>
      </c>
      <c r="P101" s="45">
        <v>1.29</v>
      </c>
      <c r="Q101" s="45">
        <v>1.67</v>
      </c>
      <c r="R101" s="45">
        <v>3.05</v>
      </c>
      <c r="S101" s="45">
        <v>-9999</v>
      </c>
      <c r="T101" s="45">
        <v>1.94</v>
      </c>
      <c r="U101" s="51">
        <v>1.63</v>
      </c>
    </row>
    <row r="102" spans="1:21" x14ac:dyDescent="0.25">
      <c r="A102" s="61" t="s">
        <v>26</v>
      </c>
      <c r="B102" s="61">
        <v>1958</v>
      </c>
      <c r="C102" s="57">
        <v>-9999</v>
      </c>
      <c r="D102" s="45">
        <v>2.91</v>
      </c>
      <c r="E102" s="45">
        <v>4.17</v>
      </c>
      <c r="F102" s="45">
        <v>3.79</v>
      </c>
      <c r="G102" s="45">
        <v>2.93</v>
      </c>
      <c r="H102" s="45">
        <v>4.46</v>
      </c>
      <c r="I102" s="45">
        <v>3.25</v>
      </c>
      <c r="J102" s="45">
        <v>-9999</v>
      </c>
      <c r="K102" s="45">
        <v>5.3</v>
      </c>
      <c r="L102" s="45">
        <v>2.17</v>
      </c>
      <c r="M102" s="46">
        <v>2.08</v>
      </c>
      <c r="N102" s="45">
        <v>3.19</v>
      </c>
      <c r="O102" s="45">
        <v>-9999</v>
      </c>
      <c r="P102" s="45">
        <v>5.21</v>
      </c>
      <c r="Q102" s="45">
        <v>-9999</v>
      </c>
      <c r="R102" s="45">
        <v>1.61</v>
      </c>
      <c r="S102" s="45">
        <v>-9999</v>
      </c>
      <c r="T102" s="45">
        <v>2.14</v>
      </c>
      <c r="U102" s="51">
        <v>5.85</v>
      </c>
    </row>
    <row r="103" spans="1:21" x14ac:dyDescent="0.25">
      <c r="A103" s="61" t="s">
        <v>27</v>
      </c>
      <c r="B103" s="61">
        <v>1958</v>
      </c>
      <c r="C103" s="57">
        <v>-9999</v>
      </c>
      <c r="D103" s="45">
        <v>2.46</v>
      </c>
      <c r="E103" s="45">
        <v>2.0499999999999998</v>
      </c>
      <c r="F103" s="45">
        <v>1.45</v>
      </c>
      <c r="G103" s="45">
        <v>0.64</v>
      </c>
      <c r="H103" s="45">
        <v>1.47</v>
      </c>
      <c r="I103" s="45">
        <v>1.3</v>
      </c>
      <c r="J103" s="45">
        <v>-9999</v>
      </c>
      <c r="K103" s="45">
        <v>2.2999999999999998</v>
      </c>
      <c r="L103" s="45">
        <v>4.04</v>
      </c>
      <c r="M103" s="46">
        <v>3.15</v>
      </c>
      <c r="N103" s="45">
        <v>1.94</v>
      </c>
      <c r="O103" s="45">
        <v>-9999</v>
      </c>
      <c r="P103" s="45">
        <v>1.44</v>
      </c>
      <c r="Q103" s="45">
        <v>2.99</v>
      </c>
      <c r="R103" s="45">
        <v>2.48</v>
      </c>
      <c r="S103" s="45">
        <v>-9999</v>
      </c>
      <c r="T103" s="45">
        <v>2.4900000000000002</v>
      </c>
      <c r="U103" s="51">
        <v>2.04</v>
      </c>
    </row>
    <row r="104" spans="1:21" x14ac:dyDescent="0.25">
      <c r="A104" s="61" t="s">
        <v>28</v>
      </c>
      <c r="B104" s="61">
        <v>1958</v>
      </c>
      <c r="C104" s="57">
        <v>-9999</v>
      </c>
      <c r="D104" s="45">
        <v>1.95</v>
      </c>
      <c r="E104" s="45">
        <v>1.99</v>
      </c>
      <c r="F104" s="45">
        <v>4.92</v>
      </c>
      <c r="G104" s="45">
        <v>2.0299999999999998</v>
      </c>
      <c r="H104" s="45">
        <v>3.5</v>
      </c>
      <c r="I104" s="45">
        <v>0.44</v>
      </c>
      <c r="J104" s="45">
        <v>-9999</v>
      </c>
      <c r="K104" s="45">
        <v>1.58</v>
      </c>
      <c r="L104" s="45">
        <v>1.97</v>
      </c>
      <c r="M104" s="46">
        <v>6.58</v>
      </c>
      <c r="N104" s="45">
        <v>2.86</v>
      </c>
      <c r="O104" s="45">
        <v>-9999</v>
      </c>
      <c r="P104" s="45">
        <v>1.48</v>
      </c>
      <c r="Q104" s="45">
        <v>2.95</v>
      </c>
      <c r="R104" s="45">
        <v>4.72</v>
      </c>
      <c r="S104" s="45">
        <v>-9999</v>
      </c>
      <c r="T104" s="45">
        <v>3.81</v>
      </c>
      <c r="U104" s="51">
        <v>1.2</v>
      </c>
    </row>
    <row r="105" spans="1:21" x14ac:dyDescent="0.25">
      <c r="A105" s="61" t="s">
        <v>29</v>
      </c>
      <c r="B105" s="61">
        <v>1958</v>
      </c>
      <c r="C105" s="57">
        <v>-9999</v>
      </c>
      <c r="D105" s="45">
        <v>1.61</v>
      </c>
      <c r="E105" s="45">
        <v>0.82</v>
      </c>
      <c r="F105" s="45">
        <v>0.08</v>
      </c>
      <c r="G105" s="45">
        <v>1.46</v>
      </c>
      <c r="H105" s="45">
        <v>1.17</v>
      </c>
      <c r="I105" s="45">
        <v>2.57</v>
      </c>
      <c r="J105" s="45">
        <v>-9999</v>
      </c>
      <c r="K105" s="45">
        <v>1.01</v>
      </c>
      <c r="L105" s="45">
        <v>0.53</v>
      </c>
      <c r="M105" s="46">
        <v>2.02</v>
      </c>
      <c r="N105" s="45">
        <v>0.85</v>
      </c>
      <c r="O105" s="45">
        <v>-9999</v>
      </c>
      <c r="P105" s="45">
        <v>0.8</v>
      </c>
      <c r="Q105" s="45">
        <v>0.95</v>
      </c>
      <c r="R105" s="45">
        <v>1.48</v>
      </c>
      <c r="S105" s="45">
        <v>-9999</v>
      </c>
      <c r="T105" s="45">
        <v>2.0299999999999998</v>
      </c>
      <c r="U105" s="51">
        <v>0.77</v>
      </c>
    </row>
    <row r="106" spans="1:21" x14ac:dyDescent="0.25">
      <c r="A106" s="61" t="s">
        <v>30</v>
      </c>
      <c r="B106" s="61">
        <v>1958</v>
      </c>
      <c r="C106" s="57">
        <v>-9999</v>
      </c>
      <c r="D106" s="45">
        <v>1.01</v>
      </c>
      <c r="E106" s="45">
        <v>1.05</v>
      </c>
      <c r="F106" s="45">
        <v>1.47</v>
      </c>
      <c r="G106" s="45">
        <v>1.39</v>
      </c>
      <c r="H106" s="45">
        <v>1.51</v>
      </c>
      <c r="I106" s="45">
        <v>0.74</v>
      </c>
      <c r="J106" s="45">
        <v>-9999</v>
      </c>
      <c r="K106" s="45">
        <v>0.46</v>
      </c>
      <c r="L106" s="45">
        <v>1.88</v>
      </c>
      <c r="M106" s="46">
        <v>1.6</v>
      </c>
      <c r="N106" s="45">
        <v>1.54</v>
      </c>
      <c r="O106" s="45">
        <v>-9999</v>
      </c>
      <c r="P106" s="45">
        <v>0.71</v>
      </c>
      <c r="Q106" s="45">
        <v>2.1800000000000002</v>
      </c>
      <c r="R106" s="45">
        <v>2.13</v>
      </c>
      <c r="S106" s="45">
        <v>-9999</v>
      </c>
      <c r="T106" s="45">
        <v>2.34</v>
      </c>
      <c r="U106" s="51">
        <v>1.01</v>
      </c>
    </row>
    <row r="107" spans="1:21" x14ac:dyDescent="0.25">
      <c r="A107" s="61" t="s">
        <v>31</v>
      </c>
      <c r="B107" s="61">
        <v>1958</v>
      </c>
      <c r="C107" s="57">
        <v>-9999</v>
      </c>
      <c r="D107" s="45">
        <v>0.33</v>
      </c>
      <c r="E107" s="45">
        <v>0.56000000000000005</v>
      </c>
      <c r="F107" s="45">
        <v>0.47</v>
      </c>
      <c r="G107" s="45">
        <v>0.45</v>
      </c>
      <c r="H107" s="45">
        <v>0.37</v>
      </c>
      <c r="I107" s="45">
        <v>0.55000000000000004</v>
      </c>
      <c r="J107" s="45">
        <v>-9999</v>
      </c>
      <c r="K107" s="45">
        <v>0.85</v>
      </c>
      <c r="L107" s="45">
        <v>0.34</v>
      </c>
      <c r="M107" s="46">
        <v>0.76</v>
      </c>
      <c r="N107" s="45">
        <v>0.56000000000000005</v>
      </c>
      <c r="O107" s="45">
        <v>-9999</v>
      </c>
      <c r="P107" s="45">
        <v>0.61</v>
      </c>
      <c r="Q107" s="45">
        <v>0.61</v>
      </c>
      <c r="R107" s="45">
        <v>-9999</v>
      </c>
      <c r="S107" s="45">
        <v>-9999</v>
      </c>
      <c r="T107" s="45">
        <v>0.11</v>
      </c>
      <c r="U107" s="51">
        <v>0.84</v>
      </c>
    </row>
    <row r="108" spans="1:21" x14ac:dyDescent="0.25">
      <c r="A108" s="61" t="s">
        <v>32</v>
      </c>
      <c r="B108" s="61">
        <v>1958</v>
      </c>
      <c r="C108" s="57">
        <v>-9999</v>
      </c>
      <c r="D108" s="45">
        <v>0.46</v>
      </c>
      <c r="E108" s="45">
        <v>0.63</v>
      </c>
      <c r="F108" s="45">
        <v>0.36</v>
      </c>
      <c r="G108" s="45">
        <v>0.41</v>
      </c>
      <c r="H108" s="45">
        <v>0.74</v>
      </c>
      <c r="I108" s="45">
        <v>0.83</v>
      </c>
      <c r="J108" s="45">
        <v>-9999</v>
      </c>
      <c r="K108" s="45">
        <v>0.56999999999999995</v>
      </c>
      <c r="L108" s="45">
        <v>0.22</v>
      </c>
      <c r="M108" s="46">
        <v>0.23</v>
      </c>
      <c r="N108" s="45">
        <v>0.68</v>
      </c>
      <c r="O108" s="45">
        <v>-9999</v>
      </c>
      <c r="P108" s="45">
        <v>0.39</v>
      </c>
      <c r="Q108" s="45">
        <v>-9999</v>
      </c>
      <c r="R108" s="45">
        <v>-9999</v>
      </c>
      <c r="S108" s="45">
        <v>7.0000000000000007E-2</v>
      </c>
      <c r="T108" s="45">
        <v>0.13</v>
      </c>
      <c r="U108" s="51">
        <v>0.38</v>
      </c>
    </row>
    <row r="109" spans="1:21" x14ac:dyDescent="0.25">
      <c r="A109" s="61" t="s">
        <v>33</v>
      </c>
      <c r="B109" s="61">
        <v>1958</v>
      </c>
      <c r="C109" s="57">
        <v>-9999</v>
      </c>
      <c r="D109" s="45">
        <v>0.67</v>
      </c>
      <c r="E109" s="45">
        <v>0.75</v>
      </c>
      <c r="F109" s="45">
        <v>0.48</v>
      </c>
      <c r="G109" s="45">
        <v>0.43</v>
      </c>
      <c r="H109" s="45">
        <v>0.64</v>
      </c>
      <c r="I109" s="45">
        <v>0.8</v>
      </c>
      <c r="J109" s="45">
        <v>-9999</v>
      </c>
      <c r="K109" s="45">
        <v>0.98</v>
      </c>
      <c r="L109" s="45">
        <v>0.35</v>
      </c>
      <c r="M109" s="46">
        <v>1.1000000000000001</v>
      </c>
      <c r="N109" s="45">
        <v>0.4</v>
      </c>
      <c r="O109" s="45">
        <v>-9999</v>
      </c>
      <c r="P109" s="45">
        <v>0.51</v>
      </c>
      <c r="Q109" s="45">
        <v>-9999</v>
      </c>
      <c r="R109" s="45">
        <v>-9999</v>
      </c>
      <c r="S109" s="45">
        <v>1.37</v>
      </c>
      <c r="T109" s="45">
        <v>0.55000000000000004</v>
      </c>
      <c r="U109" s="51">
        <v>0.78</v>
      </c>
    </row>
    <row r="110" spans="1:21" x14ac:dyDescent="0.25">
      <c r="A110" s="61" t="s">
        <v>22</v>
      </c>
      <c r="B110" s="61">
        <v>1959</v>
      </c>
      <c r="C110" s="57">
        <v>-9999</v>
      </c>
      <c r="D110" s="45">
        <v>0.68</v>
      </c>
      <c r="E110" s="45">
        <v>1.01</v>
      </c>
      <c r="F110" s="45">
        <v>0.88</v>
      </c>
      <c r="G110" s="45">
        <v>0.74</v>
      </c>
      <c r="H110" s="45">
        <v>1.24</v>
      </c>
      <c r="I110" s="45">
        <v>0.35</v>
      </c>
      <c r="J110" s="45">
        <v>-9999</v>
      </c>
      <c r="K110" s="45">
        <v>0.46</v>
      </c>
      <c r="L110" s="45">
        <v>0.54</v>
      </c>
      <c r="M110" s="46">
        <v>0.56000000000000005</v>
      </c>
      <c r="N110" s="45">
        <v>1.35</v>
      </c>
      <c r="O110" s="45">
        <v>-9999</v>
      </c>
      <c r="P110" s="45">
        <v>0.5</v>
      </c>
      <c r="Q110" s="45">
        <v>-9999</v>
      </c>
      <c r="R110" s="45">
        <v>-9999</v>
      </c>
      <c r="S110" s="45">
        <v>0.9</v>
      </c>
      <c r="T110" s="45">
        <v>0.44</v>
      </c>
      <c r="U110" s="51">
        <v>0.45</v>
      </c>
    </row>
    <row r="111" spans="1:21" x14ac:dyDescent="0.25">
      <c r="A111" s="61" t="s">
        <v>23</v>
      </c>
      <c r="B111" s="61">
        <v>1959</v>
      </c>
      <c r="C111" s="57">
        <v>-9999</v>
      </c>
      <c r="D111" s="45">
        <v>1</v>
      </c>
      <c r="E111" s="45">
        <v>1.29</v>
      </c>
      <c r="F111" s="45">
        <v>0.61</v>
      </c>
      <c r="G111" s="45">
        <v>0.5</v>
      </c>
      <c r="H111" s="45">
        <v>1.31</v>
      </c>
      <c r="I111" s="45">
        <v>0.4</v>
      </c>
      <c r="J111" s="45">
        <v>-9999</v>
      </c>
      <c r="K111" s="45">
        <v>0.57999999999999996</v>
      </c>
      <c r="L111" s="45">
        <v>0.36</v>
      </c>
      <c r="M111" s="46">
        <v>0.27</v>
      </c>
      <c r="N111" s="45">
        <v>1.01</v>
      </c>
      <c r="O111" s="45">
        <v>-9999</v>
      </c>
      <c r="P111" s="45">
        <v>0.7</v>
      </c>
      <c r="Q111" s="45">
        <v>-9999</v>
      </c>
      <c r="R111" s="45">
        <v>-9999</v>
      </c>
      <c r="S111" s="45">
        <v>0.21</v>
      </c>
      <c r="T111" s="45">
        <v>0.25</v>
      </c>
      <c r="U111" s="51">
        <v>0.81</v>
      </c>
    </row>
    <row r="112" spans="1:21" x14ac:dyDescent="0.25">
      <c r="A112" s="61" t="s">
        <v>24</v>
      </c>
      <c r="B112" s="61">
        <v>1959</v>
      </c>
      <c r="C112" s="57">
        <v>-9999</v>
      </c>
      <c r="D112" s="45">
        <v>1.52</v>
      </c>
      <c r="E112" s="45">
        <v>1.91</v>
      </c>
      <c r="F112" s="45">
        <v>2.39</v>
      </c>
      <c r="G112" s="45">
        <v>1.74</v>
      </c>
      <c r="H112" s="45">
        <v>2.85</v>
      </c>
      <c r="I112" s="45">
        <v>1.1200000000000001</v>
      </c>
      <c r="J112" s="45">
        <v>-9999</v>
      </c>
      <c r="K112" s="45">
        <v>1.36</v>
      </c>
      <c r="L112" s="45">
        <v>1.18</v>
      </c>
      <c r="M112" s="46">
        <v>2.81</v>
      </c>
      <c r="N112" s="45">
        <v>2.81</v>
      </c>
      <c r="O112" s="45">
        <v>-9999</v>
      </c>
      <c r="P112" s="45">
        <v>1.1100000000000001</v>
      </c>
      <c r="Q112" s="45">
        <v>-9999</v>
      </c>
      <c r="R112" s="45">
        <v>-9999</v>
      </c>
      <c r="S112" s="45">
        <v>2.08</v>
      </c>
      <c r="T112" s="45">
        <v>1.1499999999999999</v>
      </c>
      <c r="U112" s="51">
        <v>1.03</v>
      </c>
    </row>
    <row r="113" spans="1:21" x14ac:dyDescent="0.25">
      <c r="A113" s="61" t="s">
        <v>25</v>
      </c>
      <c r="B113" s="61">
        <v>1959</v>
      </c>
      <c r="C113" s="57">
        <v>-9999</v>
      </c>
      <c r="D113" s="45">
        <v>1.61</v>
      </c>
      <c r="E113" s="45">
        <v>2.08</v>
      </c>
      <c r="F113" s="45">
        <v>0.98</v>
      </c>
      <c r="G113" s="45">
        <v>1.64</v>
      </c>
      <c r="H113" s="45">
        <v>1.35</v>
      </c>
      <c r="I113" s="45">
        <v>1.23</v>
      </c>
      <c r="J113" s="45">
        <v>-9999</v>
      </c>
      <c r="K113" s="45">
        <v>2.71</v>
      </c>
      <c r="L113" s="45">
        <v>0.46</v>
      </c>
      <c r="M113" s="46">
        <v>0.42</v>
      </c>
      <c r="N113" s="45">
        <v>1.89</v>
      </c>
      <c r="O113" s="45">
        <v>-9999</v>
      </c>
      <c r="P113" s="45">
        <v>1.62</v>
      </c>
      <c r="Q113" s="45">
        <v>-9999</v>
      </c>
      <c r="R113" s="45">
        <v>-9999</v>
      </c>
      <c r="S113" s="45">
        <v>0.33</v>
      </c>
      <c r="T113" s="45">
        <v>0.28000000000000003</v>
      </c>
      <c r="U113" s="51">
        <v>3.13</v>
      </c>
    </row>
    <row r="114" spans="1:21" x14ac:dyDescent="0.25">
      <c r="A114" s="61" t="s">
        <v>26</v>
      </c>
      <c r="B114" s="61">
        <v>1959</v>
      </c>
      <c r="C114" s="57">
        <v>-9999</v>
      </c>
      <c r="D114" s="45">
        <v>2.48</v>
      </c>
      <c r="E114" s="45">
        <v>3.73</v>
      </c>
      <c r="F114" s="45">
        <v>4.2</v>
      </c>
      <c r="G114" s="45">
        <v>2.0699999999999998</v>
      </c>
      <c r="H114" s="45">
        <v>3.33</v>
      </c>
      <c r="I114" s="45">
        <v>2.89</v>
      </c>
      <c r="J114" s="45">
        <v>-9999</v>
      </c>
      <c r="K114" s="45">
        <v>3.54</v>
      </c>
      <c r="L114" s="45">
        <v>4.46</v>
      </c>
      <c r="M114" s="46">
        <v>3.26</v>
      </c>
      <c r="N114" s="45">
        <v>3.1</v>
      </c>
      <c r="O114" s="45">
        <v>-9999</v>
      </c>
      <c r="P114" s="45">
        <v>3.08</v>
      </c>
      <c r="Q114" s="45">
        <v>-9999</v>
      </c>
      <c r="R114" s="45">
        <v>-9999</v>
      </c>
      <c r="S114" s="45">
        <v>4.3600000000000003</v>
      </c>
      <c r="T114" s="45">
        <v>4.91</v>
      </c>
      <c r="U114" s="51">
        <v>3.36</v>
      </c>
    </row>
    <row r="115" spans="1:21" x14ac:dyDescent="0.25">
      <c r="A115" s="61" t="s">
        <v>27</v>
      </c>
      <c r="B115" s="61">
        <v>1959</v>
      </c>
      <c r="C115" s="57">
        <v>-9999</v>
      </c>
      <c r="D115" s="45">
        <v>2.31</v>
      </c>
      <c r="E115" s="45">
        <v>0.64</v>
      </c>
      <c r="F115" s="45">
        <v>1.02</v>
      </c>
      <c r="G115" s="45">
        <v>0.8</v>
      </c>
      <c r="H115" s="45">
        <v>0.44</v>
      </c>
      <c r="I115" s="45">
        <v>1.74</v>
      </c>
      <c r="J115" s="45">
        <v>-9999</v>
      </c>
      <c r="K115" s="45">
        <v>0.39</v>
      </c>
      <c r="L115" s="45">
        <v>0.41</v>
      </c>
      <c r="M115" s="46">
        <v>1.71</v>
      </c>
      <c r="N115" s="45">
        <v>1.39</v>
      </c>
      <c r="O115" s="45">
        <v>-9999</v>
      </c>
      <c r="P115" s="45">
        <v>0.56999999999999995</v>
      </c>
      <c r="Q115" s="45">
        <v>-9999</v>
      </c>
      <c r="R115" s="45">
        <v>-9999</v>
      </c>
      <c r="S115" s="45">
        <v>1.24</v>
      </c>
      <c r="T115" s="45">
        <v>2.25</v>
      </c>
      <c r="U115" s="51">
        <v>1.43</v>
      </c>
    </row>
    <row r="116" spans="1:21" x14ac:dyDescent="0.25">
      <c r="A116" s="61" t="s">
        <v>28</v>
      </c>
      <c r="B116" s="61">
        <v>1959</v>
      </c>
      <c r="C116" s="57">
        <v>-9999</v>
      </c>
      <c r="D116" s="45">
        <v>1.1399999999999999</v>
      </c>
      <c r="E116" s="45">
        <v>0.82</v>
      </c>
      <c r="F116" s="45">
        <v>1.1299999999999999</v>
      </c>
      <c r="G116" s="45">
        <v>1.01</v>
      </c>
      <c r="H116" s="45">
        <v>0.83</v>
      </c>
      <c r="I116" s="45">
        <v>1.85</v>
      </c>
      <c r="J116" s="45">
        <v>-9999</v>
      </c>
      <c r="K116" s="45">
        <v>0.31</v>
      </c>
      <c r="L116" s="45">
        <v>1.02</v>
      </c>
      <c r="M116" s="46">
        <v>0.26</v>
      </c>
      <c r="N116" s="45">
        <v>0.6</v>
      </c>
      <c r="O116" s="45">
        <v>-9999</v>
      </c>
      <c r="P116" s="45">
        <v>0.47</v>
      </c>
      <c r="Q116" s="45">
        <v>0.77</v>
      </c>
      <c r="R116" s="45">
        <v>-9999</v>
      </c>
      <c r="S116" s="45">
        <v>1.34</v>
      </c>
      <c r="T116" s="45">
        <v>0.75</v>
      </c>
      <c r="U116" s="51">
        <v>0.71</v>
      </c>
    </row>
    <row r="117" spans="1:21" x14ac:dyDescent="0.25">
      <c r="A117" s="61" t="s">
        <v>29</v>
      </c>
      <c r="B117" s="61">
        <v>1959</v>
      </c>
      <c r="C117" s="57">
        <v>-9999</v>
      </c>
      <c r="D117" s="45">
        <v>2.36</v>
      </c>
      <c r="E117" s="45">
        <v>1.35</v>
      </c>
      <c r="F117" s="45">
        <v>0.82</v>
      </c>
      <c r="G117" s="45">
        <v>1.89</v>
      </c>
      <c r="H117" s="45">
        <v>0.25</v>
      </c>
      <c r="I117" s="45">
        <v>0.91</v>
      </c>
      <c r="J117" s="45">
        <v>-9999</v>
      </c>
      <c r="K117" s="45">
        <v>0.6</v>
      </c>
      <c r="L117" s="45">
        <v>0.55000000000000004</v>
      </c>
      <c r="M117" s="46">
        <v>1.25</v>
      </c>
      <c r="N117" s="45">
        <v>0.93</v>
      </c>
      <c r="O117" s="45">
        <v>-9999</v>
      </c>
      <c r="P117" s="45">
        <v>0.28999999999999998</v>
      </c>
      <c r="Q117" s="45">
        <v>1.1499999999999999</v>
      </c>
      <c r="R117" s="45">
        <v>-9999</v>
      </c>
      <c r="S117" s="45">
        <v>1.22</v>
      </c>
      <c r="T117" s="45">
        <v>1.0900000000000001</v>
      </c>
      <c r="U117" s="51">
        <v>0.56999999999999995</v>
      </c>
    </row>
    <row r="118" spans="1:21" x14ac:dyDescent="0.25">
      <c r="A118" s="61" t="s">
        <v>30</v>
      </c>
      <c r="B118" s="61">
        <v>1959</v>
      </c>
      <c r="C118" s="57">
        <v>-9999</v>
      </c>
      <c r="D118" s="45">
        <v>3.59</v>
      </c>
      <c r="E118" s="45">
        <v>3.01</v>
      </c>
      <c r="F118" s="45">
        <v>1.47</v>
      </c>
      <c r="G118" s="45">
        <v>2.17</v>
      </c>
      <c r="H118" s="45">
        <v>1.82</v>
      </c>
      <c r="I118" s="45">
        <v>2.58</v>
      </c>
      <c r="J118" s="45">
        <v>-9999</v>
      </c>
      <c r="K118" s="45">
        <v>1.97</v>
      </c>
      <c r="L118" s="45">
        <v>0.99</v>
      </c>
      <c r="M118" s="46">
        <v>2.09</v>
      </c>
      <c r="N118" s="45">
        <v>2.66</v>
      </c>
      <c r="O118" s="45">
        <v>-9999</v>
      </c>
      <c r="P118" s="45">
        <v>2.1800000000000002</v>
      </c>
      <c r="Q118" s="45">
        <v>0.56999999999999995</v>
      </c>
      <c r="R118" s="45">
        <v>-9999</v>
      </c>
      <c r="S118" s="45">
        <v>1.32</v>
      </c>
      <c r="T118" s="45">
        <v>1.36</v>
      </c>
      <c r="U118" s="51">
        <v>2.86</v>
      </c>
    </row>
    <row r="119" spans="1:21" x14ac:dyDescent="0.25">
      <c r="A119" s="61" t="s">
        <v>31</v>
      </c>
      <c r="B119" s="61">
        <v>1959</v>
      </c>
      <c r="C119" s="57">
        <v>-9999</v>
      </c>
      <c r="D119" s="45">
        <v>2.0099999999999998</v>
      </c>
      <c r="E119" s="45">
        <v>2.1800000000000002</v>
      </c>
      <c r="F119" s="45">
        <v>2.09</v>
      </c>
      <c r="G119" s="45">
        <v>2.2400000000000002</v>
      </c>
      <c r="H119" s="45">
        <v>2.46</v>
      </c>
      <c r="I119" s="45">
        <v>1.42</v>
      </c>
      <c r="J119" s="45">
        <v>-9999</v>
      </c>
      <c r="K119" s="45">
        <v>2.71</v>
      </c>
      <c r="L119" s="45">
        <v>2.08</v>
      </c>
      <c r="M119" s="46">
        <v>1.25</v>
      </c>
      <c r="N119" s="45">
        <v>2.93</v>
      </c>
      <c r="O119" s="45">
        <v>-9999</v>
      </c>
      <c r="P119" s="45">
        <v>2.41</v>
      </c>
      <c r="Q119" s="45">
        <v>1.33</v>
      </c>
      <c r="R119" s="45">
        <v>-9999</v>
      </c>
      <c r="S119" s="45">
        <v>1.81</v>
      </c>
      <c r="T119" s="45">
        <v>1.2</v>
      </c>
      <c r="U119" s="51">
        <v>4.0599999999999996</v>
      </c>
    </row>
    <row r="120" spans="1:21" x14ac:dyDescent="0.25">
      <c r="A120" s="61" t="s">
        <v>32</v>
      </c>
      <c r="B120" s="61">
        <v>1959</v>
      </c>
      <c r="C120" s="57">
        <v>-9999</v>
      </c>
      <c r="D120" s="45">
        <v>0.35</v>
      </c>
      <c r="E120" s="45">
        <v>0.72</v>
      </c>
      <c r="F120" s="45">
        <v>0.22</v>
      </c>
      <c r="G120" s="45">
        <v>0.55000000000000004</v>
      </c>
      <c r="H120" s="45">
        <v>0.4</v>
      </c>
      <c r="I120" s="45">
        <v>0.2</v>
      </c>
      <c r="J120" s="45">
        <v>-9999</v>
      </c>
      <c r="K120" s="45">
        <v>0.04</v>
      </c>
      <c r="L120" s="45" t="s">
        <v>1</v>
      </c>
      <c r="M120" s="46">
        <v>0.02</v>
      </c>
      <c r="N120" s="45">
        <v>0.71</v>
      </c>
      <c r="O120" s="45">
        <v>-9999</v>
      </c>
      <c r="P120" s="45">
        <v>0.02</v>
      </c>
      <c r="Q120" s="45">
        <v>-9999</v>
      </c>
      <c r="R120" s="45">
        <v>-9999</v>
      </c>
      <c r="S120" s="45">
        <v>0.05</v>
      </c>
      <c r="T120" s="45" t="s">
        <v>1</v>
      </c>
      <c r="U120" s="51">
        <v>0.02</v>
      </c>
    </row>
    <row r="121" spans="1:21" x14ac:dyDescent="0.25">
      <c r="A121" s="61" t="s">
        <v>33</v>
      </c>
      <c r="B121" s="61">
        <v>1959</v>
      </c>
      <c r="C121" s="57">
        <v>-9999</v>
      </c>
      <c r="D121" s="45">
        <v>0.32</v>
      </c>
      <c r="E121" s="45">
        <v>0.11</v>
      </c>
      <c r="F121" s="45">
        <v>0.1</v>
      </c>
      <c r="G121" s="45">
        <v>0.27</v>
      </c>
      <c r="H121" s="45">
        <v>0.26</v>
      </c>
      <c r="I121" s="45" t="s">
        <v>1</v>
      </c>
      <c r="J121" s="45">
        <v>-9999</v>
      </c>
      <c r="K121" s="45" t="s">
        <v>1</v>
      </c>
      <c r="L121" s="45">
        <v>0.04</v>
      </c>
      <c r="M121" s="46">
        <v>0</v>
      </c>
      <c r="N121" s="45">
        <v>0.56000000000000005</v>
      </c>
      <c r="O121" s="45">
        <v>-9999</v>
      </c>
      <c r="P121" s="45">
        <v>0.02</v>
      </c>
      <c r="Q121" s="45">
        <v>0.61</v>
      </c>
      <c r="R121" s="45">
        <v>-9999</v>
      </c>
      <c r="S121" s="45">
        <v>0.05</v>
      </c>
      <c r="T121" s="45" t="s">
        <v>1</v>
      </c>
      <c r="U121" s="51">
        <v>0.03</v>
      </c>
    </row>
    <row r="122" spans="1:21" x14ac:dyDescent="0.25">
      <c r="A122" s="61" t="s">
        <v>22</v>
      </c>
      <c r="B122" s="61">
        <v>1960</v>
      </c>
      <c r="C122" s="57">
        <v>-9999</v>
      </c>
      <c r="D122" s="45">
        <v>0.44</v>
      </c>
      <c r="E122" s="45">
        <v>0.54</v>
      </c>
      <c r="F122" s="45">
        <v>0.56999999999999995</v>
      </c>
      <c r="G122" s="45">
        <v>0.53</v>
      </c>
      <c r="H122" s="45">
        <v>0.77</v>
      </c>
      <c r="I122" s="45">
        <v>0.28999999999999998</v>
      </c>
      <c r="J122" s="45">
        <v>-9999</v>
      </c>
      <c r="K122" s="45">
        <v>0.37</v>
      </c>
      <c r="L122" s="45">
        <v>0.61</v>
      </c>
      <c r="M122" s="46">
        <v>1.27</v>
      </c>
      <c r="N122" s="45">
        <v>0.59</v>
      </c>
      <c r="O122" s="45">
        <v>-9999</v>
      </c>
      <c r="P122" s="45">
        <v>0.27</v>
      </c>
      <c r="Q122" s="45">
        <v>1.1299999999999999</v>
      </c>
      <c r="R122" s="45">
        <v>-9999</v>
      </c>
      <c r="S122" s="45">
        <v>0.72</v>
      </c>
      <c r="T122" s="45">
        <v>0.51</v>
      </c>
      <c r="U122" s="51">
        <v>0.36</v>
      </c>
    </row>
    <row r="123" spans="1:21" x14ac:dyDescent="0.25">
      <c r="A123" s="61" t="s">
        <v>23</v>
      </c>
      <c r="B123" s="61">
        <v>1960</v>
      </c>
      <c r="C123" s="57">
        <v>-9999</v>
      </c>
      <c r="D123" s="45">
        <v>1.5</v>
      </c>
      <c r="E123" s="45">
        <v>1.04</v>
      </c>
      <c r="F123" s="45">
        <v>1</v>
      </c>
      <c r="G123" s="45">
        <v>1.9</v>
      </c>
      <c r="H123" s="45">
        <v>1.66</v>
      </c>
      <c r="I123" s="45">
        <v>0.55000000000000004</v>
      </c>
      <c r="J123" s="45">
        <v>-9999</v>
      </c>
      <c r="K123" s="45">
        <v>0.53</v>
      </c>
      <c r="L123" s="45">
        <v>0.38</v>
      </c>
      <c r="M123" s="46">
        <v>1.1399999999999999</v>
      </c>
      <c r="N123" s="45">
        <v>2.57</v>
      </c>
      <c r="O123" s="45">
        <v>-9999</v>
      </c>
      <c r="P123" s="45">
        <v>0.83</v>
      </c>
      <c r="Q123" s="45">
        <v>5.7</v>
      </c>
      <c r="R123" s="45">
        <v>-9999</v>
      </c>
      <c r="S123" s="45">
        <v>1.23</v>
      </c>
      <c r="T123" s="45">
        <v>0.57999999999999996</v>
      </c>
      <c r="U123" s="51">
        <v>0.76</v>
      </c>
    </row>
    <row r="124" spans="1:21" x14ac:dyDescent="0.25">
      <c r="A124" s="61" t="s">
        <v>24</v>
      </c>
      <c r="B124" s="61">
        <v>1960</v>
      </c>
      <c r="C124" s="57">
        <v>-9999</v>
      </c>
      <c r="D124" s="45">
        <v>1.25</v>
      </c>
      <c r="E124" s="45">
        <v>0.72</v>
      </c>
      <c r="F124" s="45">
        <v>0.88</v>
      </c>
      <c r="G124" s="45">
        <v>0.9</v>
      </c>
      <c r="H124" s="45">
        <v>0.89</v>
      </c>
      <c r="I124" s="45">
        <v>0.97</v>
      </c>
      <c r="J124" s="45">
        <v>-9999</v>
      </c>
      <c r="K124" s="45">
        <v>0.84</v>
      </c>
      <c r="L124" s="45">
        <v>0.23</v>
      </c>
      <c r="M124" s="46">
        <v>0.49</v>
      </c>
      <c r="N124" s="45">
        <v>0.83</v>
      </c>
      <c r="O124" s="45">
        <v>-9999</v>
      </c>
      <c r="P124" s="45">
        <v>0.57999999999999996</v>
      </c>
      <c r="Q124" s="45">
        <v>2.68</v>
      </c>
      <c r="R124" s="45">
        <v>-9999</v>
      </c>
      <c r="S124" s="45">
        <v>0.41</v>
      </c>
      <c r="T124" s="45">
        <v>0.17</v>
      </c>
      <c r="U124" s="51">
        <v>0.73</v>
      </c>
    </row>
    <row r="125" spans="1:21" x14ac:dyDescent="0.25">
      <c r="A125" s="61" t="s">
        <v>25</v>
      </c>
      <c r="B125" s="61">
        <v>1960</v>
      </c>
      <c r="C125" s="57">
        <v>-9999</v>
      </c>
      <c r="D125" s="45">
        <v>1.3</v>
      </c>
      <c r="E125" s="45">
        <v>1.9</v>
      </c>
      <c r="F125" s="45">
        <v>1.3</v>
      </c>
      <c r="G125" s="45">
        <v>1.47</v>
      </c>
      <c r="H125" s="45">
        <v>2.56</v>
      </c>
      <c r="I125" s="45">
        <v>0.64</v>
      </c>
      <c r="J125" s="45">
        <v>-9999</v>
      </c>
      <c r="K125" s="45">
        <v>0.88</v>
      </c>
      <c r="L125" s="45">
        <v>0.85</v>
      </c>
      <c r="M125" s="46">
        <v>2.09</v>
      </c>
      <c r="N125" s="45">
        <v>1.48</v>
      </c>
      <c r="O125" s="45">
        <v>-9999</v>
      </c>
      <c r="P125" s="45">
        <v>1.0900000000000001</v>
      </c>
      <c r="Q125" s="45">
        <v>-9999</v>
      </c>
      <c r="R125" s="45">
        <v>-9999</v>
      </c>
      <c r="S125" s="45">
        <v>1.87</v>
      </c>
      <c r="T125" s="45">
        <v>0.54</v>
      </c>
      <c r="U125" s="51">
        <v>0.95</v>
      </c>
    </row>
    <row r="126" spans="1:21" x14ac:dyDescent="0.25">
      <c r="A126" s="61" t="s">
        <v>26</v>
      </c>
      <c r="B126" s="61">
        <v>1960</v>
      </c>
      <c r="C126" s="57">
        <v>-9999</v>
      </c>
      <c r="D126" s="45">
        <v>1.86</v>
      </c>
      <c r="E126" s="45">
        <v>3.79</v>
      </c>
      <c r="F126" s="45">
        <v>2.4900000000000002</v>
      </c>
      <c r="G126" s="45">
        <v>2.09</v>
      </c>
      <c r="H126" s="45">
        <v>2.27</v>
      </c>
      <c r="I126" s="45">
        <v>2.1800000000000002</v>
      </c>
      <c r="J126" s="45">
        <v>-9999</v>
      </c>
      <c r="K126" s="45">
        <v>2.5</v>
      </c>
      <c r="L126" s="45">
        <v>2.23</v>
      </c>
      <c r="M126" s="46">
        <v>3.85</v>
      </c>
      <c r="N126" s="45">
        <v>2.7</v>
      </c>
      <c r="O126" s="45">
        <v>-9999</v>
      </c>
      <c r="P126" s="45">
        <v>3.92</v>
      </c>
      <c r="Q126" s="45">
        <v>-9999</v>
      </c>
      <c r="R126" s="45">
        <v>-9999</v>
      </c>
      <c r="S126" s="45">
        <v>7.67</v>
      </c>
      <c r="T126" s="45">
        <v>2.21</v>
      </c>
      <c r="U126" s="51">
        <v>2.08</v>
      </c>
    </row>
    <row r="127" spans="1:21" x14ac:dyDescent="0.25">
      <c r="A127" s="61" t="s">
        <v>27</v>
      </c>
      <c r="B127" s="61">
        <v>1960</v>
      </c>
      <c r="C127" s="57">
        <v>-9999</v>
      </c>
      <c r="D127" s="45">
        <v>0.51</v>
      </c>
      <c r="E127" s="45">
        <v>1.03</v>
      </c>
      <c r="F127" s="45">
        <v>1.17</v>
      </c>
      <c r="G127" s="45">
        <v>0.28999999999999998</v>
      </c>
      <c r="H127" s="45">
        <v>0.63</v>
      </c>
      <c r="I127" s="45">
        <v>0.93</v>
      </c>
      <c r="J127" s="45">
        <v>-9999</v>
      </c>
      <c r="K127" s="45">
        <v>0.72</v>
      </c>
      <c r="L127" s="45">
        <v>0.82</v>
      </c>
      <c r="M127" s="46">
        <v>2.4900000000000002</v>
      </c>
      <c r="N127" s="45">
        <v>0.55000000000000004</v>
      </c>
      <c r="O127" s="45">
        <v>-9999</v>
      </c>
      <c r="P127" s="45">
        <v>0.66</v>
      </c>
      <c r="Q127" s="45">
        <v>-9999</v>
      </c>
      <c r="R127" s="45">
        <v>-9999</v>
      </c>
      <c r="S127" s="45">
        <v>2.61</v>
      </c>
      <c r="T127" s="45">
        <v>1.95</v>
      </c>
      <c r="U127" s="51">
        <v>1.29</v>
      </c>
    </row>
    <row r="128" spans="1:21" x14ac:dyDescent="0.25">
      <c r="A128" s="61" t="s">
        <v>28</v>
      </c>
      <c r="B128" s="61">
        <v>1960</v>
      </c>
      <c r="C128" s="57">
        <v>-9999</v>
      </c>
      <c r="D128" s="45">
        <v>1.65</v>
      </c>
      <c r="E128" s="45">
        <v>1.28</v>
      </c>
      <c r="F128" s="45">
        <v>2.2400000000000002</v>
      </c>
      <c r="G128" s="45">
        <v>1.86</v>
      </c>
      <c r="H128" s="45">
        <v>1.31</v>
      </c>
      <c r="I128" s="45">
        <v>1.71</v>
      </c>
      <c r="J128" s="45">
        <v>-9999</v>
      </c>
      <c r="K128" s="45">
        <v>0.8</v>
      </c>
      <c r="L128" s="45">
        <v>1.49</v>
      </c>
      <c r="M128" s="46">
        <v>1.22</v>
      </c>
      <c r="N128" s="45">
        <v>0.53</v>
      </c>
      <c r="O128" s="45">
        <v>-9999</v>
      </c>
      <c r="P128" s="45">
        <v>0.44</v>
      </c>
      <c r="Q128" s="45">
        <v>-9999</v>
      </c>
      <c r="R128" s="45">
        <v>-9999</v>
      </c>
      <c r="S128" s="45">
        <v>1.84</v>
      </c>
      <c r="T128" s="45">
        <v>3.64</v>
      </c>
      <c r="U128" s="51">
        <v>1.07</v>
      </c>
    </row>
    <row r="129" spans="1:21" x14ac:dyDescent="0.25">
      <c r="A129" s="61" t="s">
        <v>29</v>
      </c>
      <c r="B129" s="61">
        <v>1960</v>
      </c>
      <c r="C129" s="57">
        <v>-9999</v>
      </c>
      <c r="D129" s="45">
        <v>0.24</v>
      </c>
      <c r="E129" s="45">
        <v>0.41</v>
      </c>
      <c r="F129" s="45">
        <v>0.01</v>
      </c>
      <c r="G129" s="45">
        <v>0.31</v>
      </c>
      <c r="H129" s="45">
        <v>0.06</v>
      </c>
      <c r="I129" s="45">
        <v>0.34</v>
      </c>
      <c r="J129" s="45">
        <v>-9999</v>
      </c>
      <c r="K129" s="45">
        <v>0.03</v>
      </c>
      <c r="L129" s="45">
        <v>0.21</v>
      </c>
      <c r="M129" s="46">
        <v>1.21</v>
      </c>
      <c r="N129" s="45">
        <v>0.38</v>
      </c>
      <c r="O129" s="45">
        <v>-9999</v>
      </c>
      <c r="P129" s="45">
        <v>0.25</v>
      </c>
      <c r="Q129" s="45">
        <v>-9999</v>
      </c>
      <c r="R129" s="45">
        <v>-9999</v>
      </c>
      <c r="S129" s="45">
        <v>1.25</v>
      </c>
      <c r="T129" s="45">
        <v>0.25</v>
      </c>
      <c r="U129" s="51">
        <v>0.15</v>
      </c>
    </row>
    <row r="130" spans="1:21" x14ac:dyDescent="0.25">
      <c r="A130" s="61" t="s">
        <v>30</v>
      </c>
      <c r="B130" s="61">
        <v>1960</v>
      </c>
      <c r="C130" s="57">
        <v>-9999</v>
      </c>
      <c r="D130" s="45">
        <v>0.96</v>
      </c>
      <c r="E130" s="45">
        <v>0.67</v>
      </c>
      <c r="F130" s="45">
        <v>0.39</v>
      </c>
      <c r="G130" s="45">
        <v>1.24</v>
      </c>
      <c r="H130" s="45">
        <v>0.38</v>
      </c>
      <c r="I130" s="45">
        <v>0.8</v>
      </c>
      <c r="J130" s="45">
        <v>-9999</v>
      </c>
      <c r="K130" s="45">
        <v>0.39</v>
      </c>
      <c r="L130" s="45">
        <v>1.1100000000000001</v>
      </c>
      <c r="M130" s="46">
        <v>0.43</v>
      </c>
      <c r="N130" s="45">
        <v>0.5</v>
      </c>
      <c r="O130" s="45">
        <v>-9999</v>
      </c>
      <c r="P130" s="45">
        <v>0.48</v>
      </c>
      <c r="Q130" s="45">
        <v>0.56000000000000005</v>
      </c>
      <c r="R130" s="45">
        <v>-9999</v>
      </c>
      <c r="S130" s="45">
        <v>0.67</v>
      </c>
      <c r="T130" s="45">
        <v>0.63</v>
      </c>
      <c r="U130" s="51">
        <v>0.49</v>
      </c>
    </row>
    <row r="131" spans="1:21" x14ac:dyDescent="0.25">
      <c r="A131" s="61" t="s">
        <v>31</v>
      </c>
      <c r="B131" s="61">
        <v>1960</v>
      </c>
      <c r="C131" s="57">
        <v>-9999</v>
      </c>
      <c r="D131" s="45">
        <v>1.86</v>
      </c>
      <c r="E131" s="45">
        <v>2.38</v>
      </c>
      <c r="F131" s="45">
        <v>1.99</v>
      </c>
      <c r="G131" s="45">
        <v>1.92</v>
      </c>
      <c r="H131" s="45">
        <v>2.46</v>
      </c>
      <c r="I131" s="45">
        <v>1.07</v>
      </c>
      <c r="J131" s="45">
        <v>-9999</v>
      </c>
      <c r="K131" s="45">
        <v>2.11</v>
      </c>
      <c r="L131" s="45">
        <v>1.36</v>
      </c>
      <c r="M131" s="46">
        <v>0.75</v>
      </c>
      <c r="N131" s="45">
        <v>3.33</v>
      </c>
      <c r="O131" s="45">
        <v>0.79</v>
      </c>
      <c r="P131" s="45">
        <v>1.87</v>
      </c>
      <c r="Q131" s="45">
        <v>2.19</v>
      </c>
      <c r="R131" s="45">
        <v>-9999</v>
      </c>
      <c r="S131" s="45">
        <v>0.88</v>
      </c>
      <c r="T131" s="45">
        <v>1.66</v>
      </c>
      <c r="U131" s="51">
        <v>2.2999999999999998</v>
      </c>
    </row>
    <row r="132" spans="1:21" x14ac:dyDescent="0.25">
      <c r="A132" s="61" t="s">
        <v>32</v>
      </c>
      <c r="B132" s="61">
        <v>1960</v>
      </c>
      <c r="C132" s="57">
        <v>-9999</v>
      </c>
      <c r="D132" s="45">
        <v>0.25</v>
      </c>
      <c r="E132" s="45">
        <v>0.27</v>
      </c>
      <c r="F132" s="45">
        <v>0.15</v>
      </c>
      <c r="G132" s="45">
        <v>0.5</v>
      </c>
      <c r="H132" s="45">
        <v>0.49</v>
      </c>
      <c r="I132" s="45">
        <v>0.24</v>
      </c>
      <c r="J132" s="45">
        <v>-9999</v>
      </c>
      <c r="K132" s="45">
        <v>0.28000000000000003</v>
      </c>
      <c r="L132" s="45">
        <v>0.18</v>
      </c>
      <c r="M132" s="46">
        <v>-9999</v>
      </c>
      <c r="N132" s="45">
        <v>0.4</v>
      </c>
      <c r="O132" s="45">
        <v>0.15</v>
      </c>
      <c r="P132" s="45">
        <v>0.51</v>
      </c>
      <c r="Q132" s="45">
        <v>0.35</v>
      </c>
      <c r="R132" s="45">
        <v>-9999</v>
      </c>
      <c r="S132" s="45">
        <v>0.09</v>
      </c>
      <c r="T132" s="45">
        <v>0.03</v>
      </c>
      <c r="U132" s="51">
        <v>0.42</v>
      </c>
    </row>
    <row r="133" spans="1:21" x14ac:dyDescent="0.25">
      <c r="A133" s="61" t="s">
        <v>33</v>
      </c>
      <c r="B133" s="61">
        <v>1960</v>
      </c>
      <c r="C133" s="57">
        <v>-9999</v>
      </c>
      <c r="D133" s="45">
        <v>1.1299999999999999</v>
      </c>
      <c r="E133" s="45">
        <v>1.27</v>
      </c>
      <c r="F133" s="45">
        <v>0.9</v>
      </c>
      <c r="G133" s="45">
        <v>0.93</v>
      </c>
      <c r="H133" s="45">
        <v>1.5</v>
      </c>
      <c r="I133" s="45">
        <v>1.05</v>
      </c>
      <c r="J133" s="45">
        <v>-9999</v>
      </c>
      <c r="K133" s="45">
        <v>0.56000000000000005</v>
      </c>
      <c r="L133" s="45">
        <v>0.3</v>
      </c>
      <c r="M133" s="46">
        <v>0.31</v>
      </c>
      <c r="N133" s="45">
        <v>1.66</v>
      </c>
      <c r="O133" s="45">
        <v>0.6</v>
      </c>
      <c r="P133" s="45">
        <v>1.02</v>
      </c>
      <c r="Q133" s="45">
        <v>0.9</v>
      </c>
      <c r="R133" s="45">
        <v>-9999</v>
      </c>
      <c r="S133" s="45">
        <v>0.59</v>
      </c>
      <c r="T133" s="45">
        <v>0.42</v>
      </c>
      <c r="U133" s="51">
        <v>0.9</v>
      </c>
    </row>
    <row r="134" spans="1:21" x14ac:dyDescent="0.25">
      <c r="A134" s="61" t="s">
        <v>22</v>
      </c>
      <c r="B134" s="61">
        <v>1961</v>
      </c>
      <c r="C134" s="57">
        <v>-9999</v>
      </c>
      <c r="D134" s="45">
        <v>7.0000000000000007E-2</v>
      </c>
      <c r="E134" s="45">
        <v>0.43</v>
      </c>
      <c r="F134" s="45" t="s">
        <v>1</v>
      </c>
      <c r="G134" s="45">
        <v>0.06</v>
      </c>
      <c r="H134" s="45">
        <v>7.0000000000000007E-2</v>
      </c>
      <c r="I134" s="45">
        <v>0.19</v>
      </c>
      <c r="J134" s="45">
        <v>-9999</v>
      </c>
      <c r="K134" s="45">
        <v>0.21</v>
      </c>
      <c r="L134" s="45">
        <v>0.03</v>
      </c>
      <c r="M134" s="46">
        <v>0</v>
      </c>
      <c r="N134" s="45">
        <v>0.27</v>
      </c>
      <c r="O134" s="45" t="s">
        <v>1</v>
      </c>
      <c r="P134" s="45">
        <v>0.12</v>
      </c>
      <c r="Q134" s="45">
        <v>0.16</v>
      </c>
      <c r="R134" s="45">
        <v>-9999</v>
      </c>
      <c r="S134" s="45">
        <v>0</v>
      </c>
      <c r="T134" s="45">
        <v>0.01</v>
      </c>
      <c r="U134" s="51">
        <v>0.33</v>
      </c>
    </row>
    <row r="135" spans="1:21" x14ac:dyDescent="0.25">
      <c r="A135" s="61" t="s">
        <v>23</v>
      </c>
      <c r="B135" s="61">
        <v>1961</v>
      </c>
      <c r="C135" s="57">
        <v>-9999</v>
      </c>
      <c r="D135" s="45">
        <v>0.54</v>
      </c>
      <c r="E135" s="45">
        <v>0.7</v>
      </c>
      <c r="F135" s="45">
        <v>0.26</v>
      </c>
      <c r="G135" s="45">
        <v>0.92</v>
      </c>
      <c r="H135" s="45">
        <v>0.66</v>
      </c>
      <c r="I135" s="45">
        <v>0.5</v>
      </c>
      <c r="J135" s="45">
        <v>-9999</v>
      </c>
      <c r="K135" s="45">
        <v>0.64</v>
      </c>
      <c r="L135" s="45">
        <v>0.02</v>
      </c>
      <c r="M135" s="46">
        <v>0.15</v>
      </c>
      <c r="N135" s="45">
        <v>1.1499999999999999</v>
      </c>
      <c r="O135" s="45">
        <v>0.63</v>
      </c>
      <c r="P135" s="45">
        <v>0.47</v>
      </c>
      <c r="Q135" s="45">
        <v>0.76</v>
      </c>
      <c r="R135" s="45">
        <v>-9999</v>
      </c>
      <c r="S135" s="45">
        <v>0.15</v>
      </c>
      <c r="T135" s="45">
        <v>7.0000000000000007E-2</v>
      </c>
      <c r="U135" s="51">
        <v>0.53</v>
      </c>
    </row>
    <row r="136" spans="1:21" x14ac:dyDescent="0.25">
      <c r="A136" s="61" t="s">
        <v>24</v>
      </c>
      <c r="B136" s="61">
        <v>1961</v>
      </c>
      <c r="C136" s="57">
        <v>-9999</v>
      </c>
      <c r="D136" s="45">
        <v>1.85</v>
      </c>
      <c r="E136" s="45">
        <v>2.68</v>
      </c>
      <c r="F136" s="45">
        <v>-9999</v>
      </c>
      <c r="G136" s="45">
        <v>0.95</v>
      </c>
      <c r="H136" s="45">
        <v>2.5099999999999998</v>
      </c>
      <c r="I136" s="45">
        <v>1.56</v>
      </c>
      <c r="J136" s="45">
        <v>-9999</v>
      </c>
      <c r="K136" s="45">
        <v>3.38</v>
      </c>
      <c r="L136" s="45">
        <v>1.82</v>
      </c>
      <c r="M136" s="46">
        <v>1.91</v>
      </c>
      <c r="N136" s="45">
        <v>2.0099999999999998</v>
      </c>
      <c r="O136" s="45">
        <v>0.59</v>
      </c>
      <c r="P136" s="45">
        <v>2.91</v>
      </c>
      <c r="Q136" s="45">
        <v>0.83</v>
      </c>
      <c r="R136" s="45">
        <v>-9999</v>
      </c>
      <c r="S136" s="45">
        <v>2.25</v>
      </c>
      <c r="T136" s="45">
        <v>2</v>
      </c>
      <c r="U136" s="51">
        <v>3.53</v>
      </c>
    </row>
    <row r="137" spans="1:21" x14ac:dyDescent="0.25">
      <c r="A137" s="61" t="s">
        <v>25</v>
      </c>
      <c r="B137" s="61">
        <v>1961</v>
      </c>
      <c r="C137" s="57">
        <v>-9999</v>
      </c>
      <c r="D137" s="45">
        <v>1.24</v>
      </c>
      <c r="E137" s="45">
        <v>0.73</v>
      </c>
      <c r="F137" s="45">
        <v>0.76</v>
      </c>
      <c r="G137" s="45">
        <v>1.62</v>
      </c>
      <c r="H137" s="45">
        <v>1.06</v>
      </c>
      <c r="I137" s="45">
        <v>1.04</v>
      </c>
      <c r="J137" s="45">
        <v>-9999</v>
      </c>
      <c r="K137" s="45">
        <v>1</v>
      </c>
      <c r="L137" s="45">
        <v>1.1599999999999999</v>
      </c>
      <c r="M137" s="46">
        <v>1.4</v>
      </c>
      <c r="N137" s="45">
        <v>1.23</v>
      </c>
      <c r="O137" s="45">
        <v>0.86</v>
      </c>
      <c r="P137" s="45">
        <v>0.72</v>
      </c>
      <c r="Q137" s="45">
        <v>0.77</v>
      </c>
      <c r="R137" s="45">
        <v>-9999</v>
      </c>
      <c r="S137" s="45">
        <v>1.6</v>
      </c>
      <c r="T137" s="45">
        <v>0.71</v>
      </c>
      <c r="U137" s="51">
        <v>0.86</v>
      </c>
    </row>
    <row r="138" spans="1:21" x14ac:dyDescent="0.25">
      <c r="A138" s="61" t="s">
        <v>26</v>
      </c>
      <c r="B138" s="61">
        <v>1961</v>
      </c>
      <c r="C138" s="57">
        <v>-9999</v>
      </c>
      <c r="D138" s="45">
        <v>2.1</v>
      </c>
      <c r="E138" s="45">
        <v>3.7</v>
      </c>
      <c r="F138" s="45">
        <v>1.96</v>
      </c>
      <c r="G138" s="45">
        <v>1.43</v>
      </c>
      <c r="H138" s="45">
        <v>4.12</v>
      </c>
      <c r="I138" s="45">
        <v>2.5099999999999998</v>
      </c>
      <c r="J138" s="45">
        <v>-9999</v>
      </c>
      <c r="K138" s="45">
        <v>7.06</v>
      </c>
      <c r="L138" s="45">
        <v>4.0599999999999996</v>
      </c>
      <c r="M138" s="46">
        <v>4.51</v>
      </c>
      <c r="N138" s="45">
        <v>3.41</v>
      </c>
      <c r="O138" s="45">
        <v>0.49</v>
      </c>
      <c r="P138" s="45">
        <v>4.63</v>
      </c>
      <c r="Q138" s="45">
        <v>1.75</v>
      </c>
      <c r="R138" s="45">
        <v>-9999</v>
      </c>
      <c r="S138" s="45">
        <v>3.96</v>
      </c>
      <c r="T138" s="45">
        <v>4.87</v>
      </c>
      <c r="U138" s="51">
        <v>4.05</v>
      </c>
    </row>
    <row r="139" spans="1:21" x14ac:dyDescent="0.25">
      <c r="A139" s="61" t="s">
        <v>27</v>
      </c>
      <c r="B139" s="61">
        <v>1961</v>
      </c>
      <c r="C139" s="57">
        <v>-9999</v>
      </c>
      <c r="D139" s="45">
        <v>2.04</v>
      </c>
      <c r="E139" s="45">
        <v>2.17</v>
      </c>
      <c r="F139" s="45">
        <v>1.34</v>
      </c>
      <c r="G139" s="45">
        <v>1.9</v>
      </c>
      <c r="H139" s="45">
        <v>1.1100000000000001</v>
      </c>
      <c r="I139" s="45">
        <v>3.02</v>
      </c>
      <c r="J139" s="45">
        <v>-9999</v>
      </c>
      <c r="K139" s="45">
        <v>1.83</v>
      </c>
      <c r="L139" s="45">
        <v>1.71</v>
      </c>
      <c r="M139" s="46">
        <v>1.22</v>
      </c>
      <c r="N139" s="45">
        <v>1.46</v>
      </c>
      <c r="O139" s="45">
        <v>0.88</v>
      </c>
      <c r="P139" s="45">
        <v>1.57</v>
      </c>
      <c r="Q139" s="45">
        <v>1.65</v>
      </c>
      <c r="R139" s="45">
        <v>-9999</v>
      </c>
      <c r="S139" s="45">
        <v>2.78</v>
      </c>
      <c r="T139" s="45">
        <v>1</v>
      </c>
      <c r="U139" s="51">
        <v>3.3</v>
      </c>
    </row>
    <row r="140" spans="1:21" x14ac:dyDescent="0.25">
      <c r="A140" s="61" t="s">
        <v>28</v>
      </c>
      <c r="B140" s="61">
        <v>1961</v>
      </c>
      <c r="C140" s="57">
        <v>1.4</v>
      </c>
      <c r="D140" s="45">
        <v>4.43</v>
      </c>
      <c r="E140" s="45">
        <v>2.31</v>
      </c>
      <c r="F140" s="45">
        <v>2.38</v>
      </c>
      <c r="G140" s="45">
        <v>2.52</v>
      </c>
      <c r="H140" s="45">
        <v>1.6</v>
      </c>
      <c r="I140" s="45">
        <v>4.24</v>
      </c>
      <c r="J140" s="45">
        <v>-9999</v>
      </c>
      <c r="K140" s="45">
        <v>4.2699999999999996</v>
      </c>
      <c r="L140" s="45">
        <v>2.3199999999999998</v>
      </c>
      <c r="M140" s="46">
        <v>5.65</v>
      </c>
      <c r="N140" s="45">
        <v>2.66</v>
      </c>
      <c r="O140" s="45">
        <v>4.1900000000000004</v>
      </c>
      <c r="P140" s="45">
        <v>0.83</v>
      </c>
      <c r="Q140" s="45">
        <v>2.3199999999999998</v>
      </c>
      <c r="R140" s="45">
        <v>-9999</v>
      </c>
      <c r="S140" s="45">
        <v>5.1100000000000003</v>
      </c>
      <c r="T140" s="45">
        <v>4.8</v>
      </c>
      <c r="U140" s="51">
        <v>3.74</v>
      </c>
    </row>
    <row r="141" spans="1:21" x14ac:dyDescent="0.25">
      <c r="A141" s="61" t="s">
        <v>29</v>
      </c>
      <c r="B141" s="61">
        <v>1961</v>
      </c>
      <c r="C141" s="57">
        <v>3.61</v>
      </c>
      <c r="D141" s="45">
        <v>3.37</v>
      </c>
      <c r="E141" s="45">
        <v>2.06</v>
      </c>
      <c r="F141" s="45">
        <v>2.2999999999999998</v>
      </c>
      <c r="G141" s="45">
        <v>4.28</v>
      </c>
      <c r="H141" s="45">
        <v>1.21</v>
      </c>
      <c r="I141" s="45">
        <v>3.17</v>
      </c>
      <c r="J141" s="45">
        <v>-9999</v>
      </c>
      <c r="K141" s="45">
        <v>4</v>
      </c>
      <c r="L141" s="45">
        <v>1.1499999999999999</v>
      </c>
      <c r="M141" s="46">
        <v>0.95</v>
      </c>
      <c r="N141" s="45">
        <v>1.73</v>
      </c>
      <c r="O141" s="45">
        <v>4.7699999999999996</v>
      </c>
      <c r="P141" s="45">
        <v>1.5</v>
      </c>
      <c r="Q141" s="45">
        <v>3.12</v>
      </c>
      <c r="R141" s="45">
        <v>-9999</v>
      </c>
      <c r="S141" s="45">
        <v>0.5</v>
      </c>
      <c r="T141" s="45">
        <v>0.3</v>
      </c>
      <c r="U141" s="51">
        <v>2.19</v>
      </c>
    </row>
    <row r="142" spans="1:21" x14ac:dyDescent="0.25">
      <c r="A142" s="61" t="s">
        <v>30</v>
      </c>
      <c r="B142" s="61">
        <v>1961</v>
      </c>
      <c r="C142" s="57">
        <v>2.2200000000000002</v>
      </c>
      <c r="D142" s="45">
        <v>2.67</v>
      </c>
      <c r="E142" s="45">
        <v>4.8899999999999997</v>
      </c>
      <c r="F142" s="45">
        <v>3.75</v>
      </c>
      <c r="G142" s="45">
        <v>3.67</v>
      </c>
      <c r="H142" s="45">
        <v>4.67</v>
      </c>
      <c r="I142" s="45">
        <v>4.07</v>
      </c>
      <c r="J142" s="45">
        <v>-9999</v>
      </c>
      <c r="K142" s="45">
        <v>4</v>
      </c>
      <c r="L142" s="45">
        <v>2.54</v>
      </c>
      <c r="M142" s="46">
        <v>2.44</v>
      </c>
      <c r="N142" s="45">
        <v>5.15</v>
      </c>
      <c r="O142" s="45">
        <v>1.64</v>
      </c>
      <c r="P142" s="45">
        <v>3.89</v>
      </c>
      <c r="Q142" s="45">
        <v>3.24</v>
      </c>
      <c r="R142" s="45">
        <v>-9999</v>
      </c>
      <c r="S142" s="45">
        <v>1.85</v>
      </c>
      <c r="T142" s="45">
        <v>2.11</v>
      </c>
      <c r="U142" s="51">
        <v>4.26</v>
      </c>
    </row>
    <row r="143" spans="1:21" x14ac:dyDescent="0.25">
      <c r="A143" s="61" t="s">
        <v>31</v>
      </c>
      <c r="B143" s="61">
        <v>1961</v>
      </c>
      <c r="C143" s="57">
        <v>1.1399999999999999</v>
      </c>
      <c r="D143" s="45">
        <v>0.73</v>
      </c>
      <c r="E143" s="45">
        <v>1.04</v>
      </c>
      <c r="F143" s="45">
        <v>0.5</v>
      </c>
      <c r="G143" s="45">
        <v>0.62</v>
      </c>
      <c r="H143" s="45">
        <v>0.77</v>
      </c>
      <c r="I143" s="45">
        <v>0.27</v>
      </c>
      <c r="J143" s="45">
        <v>-9999</v>
      </c>
      <c r="K143" s="45">
        <v>1.17</v>
      </c>
      <c r="L143" s="45">
        <v>0.47</v>
      </c>
      <c r="M143" s="46">
        <v>0.3</v>
      </c>
      <c r="N143" s="45">
        <v>0.84</v>
      </c>
      <c r="O143" s="45">
        <v>0.53</v>
      </c>
      <c r="P143" s="45">
        <v>0.69</v>
      </c>
      <c r="Q143" s="45">
        <v>0.47</v>
      </c>
      <c r="R143" s="45">
        <v>-9999</v>
      </c>
      <c r="S143" s="45">
        <v>0.31</v>
      </c>
      <c r="T143" s="45">
        <v>0.12</v>
      </c>
      <c r="U143" s="51">
        <v>0.77</v>
      </c>
    </row>
    <row r="144" spans="1:21" x14ac:dyDescent="0.25">
      <c r="A144" s="61" t="s">
        <v>32</v>
      </c>
      <c r="B144" s="61">
        <v>1961</v>
      </c>
      <c r="C144" s="57">
        <v>0.56000000000000005</v>
      </c>
      <c r="D144" s="45">
        <v>0.67</v>
      </c>
      <c r="E144" s="45">
        <v>1.25</v>
      </c>
      <c r="F144" s="45">
        <v>0.38</v>
      </c>
      <c r="G144" s="45">
        <v>1.03</v>
      </c>
      <c r="H144" s="45">
        <v>0.93</v>
      </c>
      <c r="I144" s="45">
        <v>0.43</v>
      </c>
      <c r="J144" s="45">
        <v>-9999</v>
      </c>
      <c r="K144" s="45">
        <v>0.62</v>
      </c>
      <c r="L144" s="45">
        <v>0.2</v>
      </c>
      <c r="M144" s="46">
        <v>0.25</v>
      </c>
      <c r="N144" s="45">
        <v>1.41</v>
      </c>
      <c r="O144" s="45">
        <v>0.42</v>
      </c>
      <c r="P144" s="45">
        <v>0.6</v>
      </c>
      <c r="Q144" s="45">
        <v>0.77</v>
      </c>
      <c r="R144" s="45">
        <v>-9999</v>
      </c>
      <c r="S144" s="45">
        <v>0.39</v>
      </c>
      <c r="T144" s="45">
        <v>0.16</v>
      </c>
      <c r="U144" s="51">
        <v>0.6</v>
      </c>
    </row>
    <row r="145" spans="1:21" x14ac:dyDescent="0.25">
      <c r="A145" s="61" t="s">
        <v>33</v>
      </c>
      <c r="B145" s="61">
        <v>1961</v>
      </c>
      <c r="C145" s="57">
        <v>0.26</v>
      </c>
      <c r="D145" s="45">
        <v>-9999</v>
      </c>
      <c r="E145" s="45">
        <v>0.43</v>
      </c>
      <c r="F145" s="45">
        <v>0.24</v>
      </c>
      <c r="G145" s="45">
        <v>0.32</v>
      </c>
      <c r="H145" s="45">
        <v>0.3</v>
      </c>
      <c r="I145" s="45">
        <v>0.39</v>
      </c>
      <c r="J145" s="45">
        <v>-9999</v>
      </c>
      <c r="K145" s="45">
        <v>-9999</v>
      </c>
      <c r="L145" s="45">
        <v>0.13</v>
      </c>
      <c r="M145" s="46">
        <v>0.15</v>
      </c>
      <c r="N145" s="45">
        <v>0.26</v>
      </c>
      <c r="O145" s="45">
        <v>0.19</v>
      </c>
      <c r="P145" s="45">
        <v>0.18</v>
      </c>
      <c r="Q145" s="45">
        <v>0.09</v>
      </c>
      <c r="R145" s="45">
        <v>-9999</v>
      </c>
      <c r="S145" s="45">
        <v>7.0000000000000007E-2</v>
      </c>
      <c r="T145" s="45">
        <v>7.0000000000000007E-2</v>
      </c>
      <c r="U145" s="51">
        <v>0.24</v>
      </c>
    </row>
    <row r="146" spans="1:21" x14ac:dyDescent="0.25">
      <c r="A146" s="61" t="s">
        <v>22</v>
      </c>
      <c r="B146" s="61">
        <v>1962</v>
      </c>
      <c r="C146" s="57">
        <v>0.28000000000000003</v>
      </c>
      <c r="D146" s="45">
        <v>1</v>
      </c>
      <c r="E146" s="45">
        <v>1.52</v>
      </c>
      <c r="F146" s="45">
        <v>0.84</v>
      </c>
      <c r="G146" s="45">
        <v>1.4</v>
      </c>
      <c r="H146" s="45">
        <v>1.33</v>
      </c>
      <c r="I146" s="45">
        <v>1.3</v>
      </c>
      <c r="J146" s="45">
        <v>-9999</v>
      </c>
      <c r="K146" s="45">
        <v>1.17</v>
      </c>
      <c r="L146" s="45">
        <v>0.52</v>
      </c>
      <c r="M146" s="46">
        <v>0.18</v>
      </c>
      <c r="N146" s="45">
        <v>1.17</v>
      </c>
      <c r="O146" s="45">
        <v>0.38</v>
      </c>
      <c r="P146" s="45">
        <v>1.06</v>
      </c>
      <c r="Q146" s="45">
        <v>0.56000000000000005</v>
      </c>
      <c r="R146" s="45">
        <v>-9999</v>
      </c>
      <c r="S146" s="45">
        <v>0.19</v>
      </c>
      <c r="T146" s="45">
        <v>0.2</v>
      </c>
      <c r="U146" s="51">
        <v>1.22</v>
      </c>
    </row>
    <row r="147" spans="1:21" x14ac:dyDescent="0.25">
      <c r="A147" s="61" t="s">
        <v>23</v>
      </c>
      <c r="B147" s="61">
        <v>1962</v>
      </c>
      <c r="C147" s="57">
        <v>0.21</v>
      </c>
      <c r="D147" s="45">
        <v>0.36</v>
      </c>
      <c r="E147" s="45">
        <v>0.82</v>
      </c>
      <c r="F147" s="45">
        <v>0.44</v>
      </c>
      <c r="G147" s="45">
        <v>0.56999999999999995</v>
      </c>
      <c r="H147" s="45">
        <v>1.05</v>
      </c>
      <c r="I147" s="45">
        <v>0.81</v>
      </c>
      <c r="J147" s="45">
        <v>-9999</v>
      </c>
      <c r="K147" s="45">
        <v>0.7</v>
      </c>
      <c r="L147" s="45">
        <v>0.37</v>
      </c>
      <c r="M147" s="46">
        <v>0.2</v>
      </c>
      <c r="N147" s="45">
        <v>1</v>
      </c>
      <c r="O147" s="45">
        <v>0.03</v>
      </c>
      <c r="P147" s="45">
        <v>0.4</v>
      </c>
      <c r="Q147" s="45">
        <v>0.39</v>
      </c>
      <c r="R147" s="45">
        <v>-9999</v>
      </c>
      <c r="S147" s="45">
        <v>0.22</v>
      </c>
      <c r="T147" s="45">
        <v>0.09</v>
      </c>
      <c r="U147" s="51">
        <v>0.75</v>
      </c>
    </row>
    <row r="148" spans="1:21" x14ac:dyDescent="0.25">
      <c r="A148" s="61" t="s">
        <v>24</v>
      </c>
      <c r="B148" s="61">
        <v>1962</v>
      </c>
      <c r="C148" s="57">
        <v>0.11</v>
      </c>
      <c r="D148" s="45">
        <v>1.38</v>
      </c>
      <c r="E148" s="45">
        <v>0.48</v>
      </c>
      <c r="F148" s="45">
        <v>0.43</v>
      </c>
      <c r="G148" s="45">
        <v>0.38</v>
      </c>
      <c r="H148" s="45">
        <v>0.52</v>
      </c>
      <c r="I148" s="45">
        <v>0.48</v>
      </c>
      <c r="J148" s="45">
        <v>-9999</v>
      </c>
      <c r="K148" s="45">
        <v>0.55000000000000004</v>
      </c>
      <c r="L148" s="45">
        <v>0.33</v>
      </c>
      <c r="M148" s="46">
        <v>0.56999999999999995</v>
      </c>
      <c r="N148" s="45">
        <v>0.62</v>
      </c>
      <c r="O148" s="45">
        <v>0.17</v>
      </c>
      <c r="P148" s="45">
        <v>0.3</v>
      </c>
      <c r="Q148" s="45">
        <v>0.33</v>
      </c>
      <c r="R148" s="45">
        <v>-9999</v>
      </c>
      <c r="S148" s="45">
        <v>1.01</v>
      </c>
      <c r="T148" s="45">
        <v>0.2</v>
      </c>
      <c r="U148" s="51">
        <v>0.35</v>
      </c>
    </row>
    <row r="149" spans="1:21" x14ac:dyDescent="0.25">
      <c r="A149" s="61" t="s">
        <v>25</v>
      </c>
      <c r="B149" s="61">
        <v>1962</v>
      </c>
      <c r="C149" s="57">
        <v>0.37</v>
      </c>
      <c r="D149" s="45">
        <v>3.76</v>
      </c>
      <c r="E149" s="45">
        <v>0.99</v>
      </c>
      <c r="F149" s="45">
        <v>1.1000000000000001</v>
      </c>
      <c r="G149" s="45">
        <v>1.58</v>
      </c>
      <c r="H149" s="45">
        <v>1.1000000000000001</v>
      </c>
      <c r="I149" s="45">
        <v>1.22</v>
      </c>
      <c r="J149" s="45">
        <v>-9999</v>
      </c>
      <c r="K149" s="45">
        <v>1</v>
      </c>
      <c r="L149" s="45">
        <v>0.37</v>
      </c>
      <c r="M149" s="46">
        <v>0.53</v>
      </c>
      <c r="N149" s="45">
        <v>2.82</v>
      </c>
      <c r="O149" s="45">
        <v>0.55000000000000004</v>
      </c>
      <c r="P149" s="45">
        <v>0.5</v>
      </c>
      <c r="Q149" s="45">
        <v>1.06</v>
      </c>
      <c r="R149" s="45">
        <v>-9999</v>
      </c>
      <c r="S149" s="45">
        <v>0.36</v>
      </c>
      <c r="T149" s="45">
        <v>0.37</v>
      </c>
      <c r="U149" s="51">
        <v>1.28</v>
      </c>
    </row>
    <row r="150" spans="1:21" x14ac:dyDescent="0.25">
      <c r="A150" s="61" t="s">
        <v>26</v>
      </c>
      <c r="B150" s="61">
        <v>1962</v>
      </c>
      <c r="C150" s="57">
        <v>0.09</v>
      </c>
      <c r="D150" s="45">
        <v>0.39</v>
      </c>
      <c r="E150" s="45">
        <v>1.99</v>
      </c>
      <c r="F150" s="45">
        <v>1.57</v>
      </c>
      <c r="G150" s="45">
        <v>0.53</v>
      </c>
      <c r="H150" s="45">
        <v>0.84</v>
      </c>
      <c r="I150" s="45">
        <v>1.27</v>
      </c>
      <c r="J150" s="45">
        <v>-9999</v>
      </c>
      <c r="K150" s="45">
        <v>2.36</v>
      </c>
      <c r="L150" s="45">
        <v>3.79</v>
      </c>
      <c r="M150" s="46">
        <v>4.34</v>
      </c>
      <c r="N150" s="45">
        <v>0.73</v>
      </c>
      <c r="O150" s="45">
        <v>0.39</v>
      </c>
      <c r="P150" s="45">
        <v>1.47</v>
      </c>
      <c r="Q150" s="45">
        <v>0.75</v>
      </c>
      <c r="R150" s="45">
        <v>-9999</v>
      </c>
      <c r="S150" s="45">
        <v>3.87</v>
      </c>
      <c r="T150" s="45">
        <v>5.2</v>
      </c>
      <c r="U150" s="51">
        <v>1.28</v>
      </c>
    </row>
    <row r="151" spans="1:21" x14ac:dyDescent="0.25">
      <c r="A151" s="61" t="s">
        <v>27</v>
      </c>
      <c r="B151" s="61">
        <v>1962</v>
      </c>
      <c r="C151" s="57">
        <v>1.02</v>
      </c>
      <c r="D151" s="45">
        <v>1.2</v>
      </c>
      <c r="E151" s="45">
        <v>2.25</v>
      </c>
      <c r="F151" s="45">
        <v>5.62</v>
      </c>
      <c r="G151" s="45">
        <v>1.1499999999999999</v>
      </c>
      <c r="H151" s="45">
        <v>1.52</v>
      </c>
      <c r="I151" s="45">
        <v>2.42</v>
      </c>
      <c r="J151" s="45">
        <v>-9999</v>
      </c>
      <c r="K151" s="45">
        <v>2.13</v>
      </c>
      <c r="L151" s="45">
        <v>3</v>
      </c>
      <c r="M151" s="46">
        <v>6.23</v>
      </c>
      <c r="N151" s="45">
        <v>1.97</v>
      </c>
      <c r="O151" s="45">
        <v>0.92</v>
      </c>
      <c r="P151" s="45">
        <v>2.09</v>
      </c>
      <c r="Q151" s="45">
        <v>2.66</v>
      </c>
      <c r="R151" s="45">
        <v>-9999</v>
      </c>
      <c r="S151" s="45">
        <v>5.82</v>
      </c>
      <c r="T151" s="45">
        <v>3.73</v>
      </c>
      <c r="U151" s="51">
        <v>2.25</v>
      </c>
    </row>
    <row r="152" spans="1:21" x14ac:dyDescent="0.25">
      <c r="A152" s="61" t="s">
        <v>28</v>
      </c>
      <c r="B152" s="61">
        <v>1962</v>
      </c>
      <c r="C152" s="57">
        <v>0.89</v>
      </c>
      <c r="D152" s="45">
        <v>1.77</v>
      </c>
      <c r="E152" s="45">
        <v>2.16</v>
      </c>
      <c r="F152" s="45">
        <v>0.81</v>
      </c>
      <c r="G152" s="45">
        <v>2.31</v>
      </c>
      <c r="H152" s="45">
        <v>0.54</v>
      </c>
      <c r="I152" s="45">
        <v>1.38</v>
      </c>
      <c r="J152" s="45">
        <v>-9999</v>
      </c>
      <c r="K152" s="45">
        <v>2.0699999999999998</v>
      </c>
      <c r="L152" s="45">
        <v>3.56</v>
      </c>
      <c r="M152" s="46">
        <v>2.58</v>
      </c>
      <c r="N152" s="45">
        <v>0.94</v>
      </c>
      <c r="O152" s="45">
        <v>1.2</v>
      </c>
      <c r="P152" s="45">
        <v>1.61</v>
      </c>
      <c r="Q152" s="45">
        <v>2.09</v>
      </c>
      <c r="R152" s="45">
        <v>-9999</v>
      </c>
      <c r="S152" s="45">
        <v>5.24</v>
      </c>
      <c r="T152" s="45">
        <v>7.9</v>
      </c>
      <c r="U152" s="51">
        <v>3.8</v>
      </c>
    </row>
    <row r="153" spans="1:21" x14ac:dyDescent="0.25">
      <c r="A153" s="61" t="s">
        <v>29</v>
      </c>
      <c r="B153" s="61">
        <v>1962</v>
      </c>
      <c r="C153" s="57">
        <v>0.81</v>
      </c>
      <c r="D153" s="45">
        <v>0.5</v>
      </c>
      <c r="E153" s="45">
        <v>0.19</v>
      </c>
      <c r="F153" s="45">
        <v>0.47</v>
      </c>
      <c r="G153" s="45">
        <v>0.43</v>
      </c>
      <c r="H153" s="45">
        <v>0.46</v>
      </c>
      <c r="I153" s="45">
        <v>0.91</v>
      </c>
      <c r="J153" s="45">
        <v>-9999</v>
      </c>
      <c r="K153" s="45">
        <v>0.31</v>
      </c>
      <c r="L153" s="45">
        <v>0.35</v>
      </c>
      <c r="M153" s="46">
        <v>0.17</v>
      </c>
      <c r="N153" s="45">
        <v>0.64</v>
      </c>
      <c r="O153" s="45">
        <v>0.36</v>
      </c>
      <c r="P153" s="45">
        <v>0.55000000000000004</v>
      </c>
      <c r="Q153" s="45">
        <v>0.52</v>
      </c>
      <c r="R153" s="45">
        <v>-9999</v>
      </c>
      <c r="S153" s="45">
        <v>2.34</v>
      </c>
      <c r="T153" s="45">
        <v>0.52</v>
      </c>
      <c r="U153" s="51">
        <v>0.52</v>
      </c>
    </row>
    <row r="154" spans="1:21" x14ac:dyDescent="0.25">
      <c r="A154" s="61" t="s">
        <v>30</v>
      </c>
      <c r="B154" s="61">
        <v>1962</v>
      </c>
      <c r="C154" s="57">
        <v>0.28999999999999998</v>
      </c>
      <c r="D154" s="45">
        <v>0.86</v>
      </c>
      <c r="E154" s="45">
        <v>0.28000000000000003</v>
      </c>
      <c r="F154" s="45">
        <v>0.52</v>
      </c>
      <c r="G154" s="45">
        <v>0.31</v>
      </c>
      <c r="H154" s="45">
        <v>0.19</v>
      </c>
      <c r="I154" s="45">
        <v>0.57999999999999996</v>
      </c>
      <c r="J154" s="45">
        <v>-9999</v>
      </c>
      <c r="K154" s="45">
        <v>0.41</v>
      </c>
      <c r="L154" s="45">
        <v>0.42</v>
      </c>
      <c r="M154" s="46">
        <v>0.05</v>
      </c>
      <c r="N154" s="45">
        <v>0.59</v>
      </c>
      <c r="O154" s="45">
        <v>0.43</v>
      </c>
      <c r="P154" s="45">
        <v>0.56000000000000005</v>
      </c>
      <c r="Q154" s="45">
        <v>0.56999999999999995</v>
      </c>
      <c r="R154" s="45">
        <v>-9999</v>
      </c>
      <c r="S154" s="45">
        <v>0.4</v>
      </c>
      <c r="T154" s="45">
        <v>0.03</v>
      </c>
      <c r="U154" s="51">
        <v>0.75</v>
      </c>
    </row>
    <row r="155" spans="1:21" x14ac:dyDescent="0.25">
      <c r="A155" s="61" t="s">
        <v>31</v>
      </c>
      <c r="B155" s="61">
        <v>1962</v>
      </c>
      <c r="C155" s="57">
        <v>0.83</v>
      </c>
      <c r="D155" s="45">
        <v>7.0000000000000007E-2</v>
      </c>
      <c r="E155" s="45">
        <v>1.0900000000000001</v>
      </c>
      <c r="F155" s="45">
        <v>0.75</v>
      </c>
      <c r="G155" s="45">
        <v>0.37</v>
      </c>
      <c r="H155" s="45">
        <v>0.05</v>
      </c>
      <c r="I155" s="45">
        <v>0.43</v>
      </c>
      <c r="J155" s="45">
        <v>-9999</v>
      </c>
      <c r="K155" s="45">
        <v>1.75</v>
      </c>
      <c r="L155" s="45">
        <v>0.68</v>
      </c>
      <c r="M155" s="46">
        <v>0.5</v>
      </c>
      <c r="N155" s="45">
        <v>0.05</v>
      </c>
      <c r="O155" s="45">
        <v>0.72</v>
      </c>
      <c r="P155" s="45">
        <v>1.1100000000000001</v>
      </c>
      <c r="Q155" s="45">
        <v>0.22</v>
      </c>
      <c r="R155" s="45">
        <v>-9999</v>
      </c>
      <c r="S155" s="45">
        <v>0.75</v>
      </c>
      <c r="T155" s="45">
        <v>1.68</v>
      </c>
      <c r="U155" s="51">
        <v>0.69</v>
      </c>
    </row>
    <row r="156" spans="1:21" x14ac:dyDescent="0.25">
      <c r="A156" s="61" t="s">
        <v>32</v>
      </c>
      <c r="B156" s="61">
        <v>1962</v>
      </c>
      <c r="C156" s="57">
        <v>0.46</v>
      </c>
      <c r="D156" s="45">
        <v>0.81</v>
      </c>
      <c r="E156" s="45">
        <v>0.84</v>
      </c>
      <c r="F156" s="45">
        <v>0.42</v>
      </c>
      <c r="G156" s="45">
        <v>0.72</v>
      </c>
      <c r="H156" s="45">
        <v>0.68</v>
      </c>
      <c r="I156" s="45">
        <v>0.43</v>
      </c>
      <c r="J156" s="45">
        <v>-9999</v>
      </c>
      <c r="K156" s="45">
        <v>0.56999999999999995</v>
      </c>
      <c r="L156" s="45">
        <v>0.38</v>
      </c>
      <c r="M156" s="46">
        <v>0.22</v>
      </c>
      <c r="N156" s="45">
        <v>0.92</v>
      </c>
      <c r="O156" s="45">
        <v>0.53</v>
      </c>
      <c r="P156" s="45">
        <v>0.47</v>
      </c>
      <c r="Q156" s="45">
        <v>0.6</v>
      </c>
      <c r="R156" s="45">
        <v>-9999</v>
      </c>
      <c r="S156" s="45">
        <v>0.4</v>
      </c>
      <c r="T156" s="45">
        <v>0.28999999999999998</v>
      </c>
      <c r="U156" s="51">
        <v>0.64</v>
      </c>
    </row>
    <row r="157" spans="1:21" x14ac:dyDescent="0.25">
      <c r="A157" s="61" t="s">
        <v>33</v>
      </c>
      <c r="B157" s="61">
        <v>1962</v>
      </c>
      <c r="C157" s="57">
        <v>-9999</v>
      </c>
      <c r="D157" s="45">
        <v>0.39</v>
      </c>
      <c r="E157" s="45">
        <v>0.16</v>
      </c>
      <c r="F157" s="45">
        <v>0.14000000000000001</v>
      </c>
      <c r="G157" s="45">
        <v>0.25</v>
      </c>
      <c r="H157" s="45">
        <v>0.17</v>
      </c>
      <c r="I157" s="45">
        <v>0.26</v>
      </c>
      <c r="J157" s="45">
        <v>-9999</v>
      </c>
      <c r="K157" s="45">
        <v>0.18</v>
      </c>
      <c r="L157" s="45">
        <v>0.35</v>
      </c>
      <c r="M157" s="46">
        <v>0.37</v>
      </c>
      <c r="N157" s="45">
        <v>0.26</v>
      </c>
      <c r="O157" s="45">
        <v>0.35</v>
      </c>
      <c r="P157" s="45">
        <v>0.11</v>
      </c>
      <c r="Q157" s="45">
        <v>0.06</v>
      </c>
      <c r="R157" s="45">
        <v>-9999</v>
      </c>
      <c r="S157" s="45">
        <v>0.44</v>
      </c>
      <c r="T157" s="45">
        <v>0.34</v>
      </c>
      <c r="U157" s="51">
        <v>0.21</v>
      </c>
    </row>
    <row r="158" spans="1:21" x14ac:dyDescent="0.25">
      <c r="A158" s="61" t="s">
        <v>22</v>
      </c>
      <c r="B158" s="61">
        <v>1963</v>
      </c>
      <c r="C158" s="57">
        <v>0.15</v>
      </c>
      <c r="D158" s="45">
        <v>0.39</v>
      </c>
      <c r="E158" s="45">
        <v>0.96</v>
      </c>
      <c r="F158" s="45">
        <v>0.7</v>
      </c>
      <c r="G158" s="45">
        <v>0.36</v>
      </c>
      <c r="H158" s="45">
        <v>0.71</v>
      </c>
      <c r="I158" s="45">
        <v>0.56999999999999995</v>
      </c>
      <c r="J158" s="45">
        <v>-9999</v>
      </c>
      <c r="K158" s="45">
        <v>0.67</v>
      </c>
      <c r="L158" s="45">
        <v>0.5</v>
      </c>
      <c r="M158" s="46">
        <v>0.9</v>
      </c>
      <c r="N158" s="45">
        <v>0.72</v>
      </c>
      <c r="O158" s="45">
        <v>0.22</v>
      </c>
      <c r="P158" s="45">
        <v>0.68</v>
      </c>
      <c r="Q158" s="45">
        <v>0.44</v>
      </c>
      <c r="R158" s="45">
        <v>-9999</v>
      </c>
      <c r="S158" s="45">
        <v>0.95</v>
      </c>
      <c r="T158" s="45">
        <v>0.46</v>
      </c>
      <c r="U158" s="51">
        <v>0.75</v>
      </c>
    </row>
    <row r="159" spans="1:21" x14ac:dyDescent="0.25">
      <c r="A159" s="61" t="s">
        <v>23</v>
      </c>
      <c r="B159" s="61">
        <v>1963</v>
      </c>
      <c r="C159" s="57">
        <v>0.26</v>
      </c>
      <c r="D159" s="45">
        <v>0.36</v>
      </c>
      <c r="E159" s="45">
        <v>0.4</v>
      </c>
      <c r="F159" s="45">
        <v>0.14000000000000001</v>
      </c>
      <c r="G159" s="45">
        <v>0.23</v>
      </c>
      <c r="H159" s="45">
        <v>0.21</v>
      </c>
      <c r="I159" s="45">
        <v>0.38</v>
      </c>
      <c r="J159" s="45">
        <v>-9999</v>
      </c>
      <c r="K159" s="45">
        <v>0.42</v>
      </c>
      <c r="L159" s="45">
        <v>0.15</v>
      </c>
      <c r="M159" s="46">
        <v>0.28000000000000003</v>
      </c>
      <c r="N159" s="45">
        <v>0.36</v>
      </c>
      <c r="O159" s="45">
        <v>0.38</v>
      </c>
      <c r="P159" s="45">
        <v>0.27</v>
      </c>
      <c r="Q159" s="45">
        <v>0.17</v>
      </c>
      <c r="R159" s="45">
        <v>-9999</v>
      </c>
      <c r="S159" s="45">
        <v>0.7</v>
      </c>
      <c r="T159" s="45">
        <v>7.0000000000000007E-2</v>
      </c>
      <c r="U159" s="51">
        <v>0.32</v>
      </c>
    </row>
    <row r="160" spans="1:21" x14ac:dyDescent="0.25">
      <c r="A160" s="61" t="s">
        <v>24</v>
      </c>
      <c r="B160" s="61">
        <v>1963</v>
      </c>
      <c r="C160" s="57">
        <v>0.46</v>
      </c>
      <c r="D160" s="45">
        <v>-9999</v>
      </c>
      <c r="E160" s="45">
        <v>1.81</v>
      </c>
      <c r="F160" s="45">
        <v>1.27</v>
      </c>
      <c r="G160" s="45">
        <v>0.94</v>
      </c>
      <c r="H160" s="45">
        <v>1.42</v>
      </c>
      <c r="I160" s="45">
        <v>0.64</v>
      </c>
      <c r="J160" s="45">
        <v>-9999</v>
      </c>
      <c r="K160" s="45">
        <v>1.28</v>
      </c>
      <c r="L160" s="45">
        <v>0.3</v>
      </c>
      <c r="M160" s="46">
        <v>0.52</v>
      </c>
      <c r="N160" s="45">
        <v>1.24</v>
      </c>
      <c r="O160" s="45">
        <v>0.41</v>
      </c>
      <c r="P160" s="45">
        <v>1.25</v>
      </c>
      <c r="Q160" s="45">
        <v>1.08</v>
      </c>
      <c r="R160" s="45">
        <v>-9999</v>
      </c>
      <c r="S160" s="45">
        <v>0.94</v>
      </c>
      <c r="T160" s="45">
        <v>0.21</v>
      </c>
      <c r="U160" s="51">
        <v>1.01</v>
      </c>
    </row>
    <row r="161" spans="1:21" x14ac:dyDescent="0.25">
      <c r="A161" s="61" t="s">
        <v>25</v>
      </c>
      <c r="B161" s="61">
        <v>1963</v>
      </c>
      <c r="C161" s="57">
        <v>0.04</v>
      </c>
      <c r="D161" s="45" t="s">
        <v>1</v>
      </c>
      <c r="E161" s="45">
        <v>0.15</v>
      </c>
      <c r="F161" s="45">
        <v>0.97</v>
      </c>
      <c r="G161" s="45" t="s">
        <v>1</v>
      </c>
      <c r="H161" s="45">
        <v>0.03</v>
      </c>
      <c r="I161" s="45">
        <v>0.1</v>
      </c>
      <c r="J161" s="45">
        <v>-9999</v>
      </c>
      <c r="K161" s="45">
        <v>0.5</v>
      </c>
      <c r="L161" s="45">
        <v>0.21</v>
      </c>
      <c r="M161" s="46">
        <v>1.1399999999999999</v>
      </c>
      <c r="N161" s="45">
        <v>0.04</v>
      </c>
      <c r="O161" s="45">
        <v>0</v>
      </c>
      <c r="P161" s="45">
        <v>0.01</v>
      </c>
      <c r="Q161" s="45" t="s">
        <v>1</v>
      </c>
      <c r="R161" s="45">
        <v>-9999</v>
      </c>
      <c r="S161" s="45">
        <v>0.77</v>
      </c>
      <c r="T161" s="45">
        <v>0.4</v>
      </c>
      <c r="U161" s="51">
        <v>0.51</v>
      </c>
    </row>
    <row r="162" spans="1:21" x14ac:dyDescent="0.25">
      <c r="A162" s="61" t="s">
        <v>26</v>
      </c>
      <c r="B162" s="61">
        <v>1963</v>
      </c>
      <c r="C162" s="57">
        <v>0.42</v>
      </c>
      <c r="D162" s="45">
        <v>0.46</v>
      </c>
      <c r="E162" s="45">
        <v>1.37</v>
      </c>
      <c r="F162" s="45">
        <v>0.28000000000000003</v>
      </c>
      <c r="G162" s="45">
        <v>0.18</v>
      </c>
      <c r="H162" s="45">
        <v>0.68</v>
      </c>
      <c r="I162" s="45">
        <v>0.26</v>
      </c>
      <c r="J162" s="45">
        <v>-9999</v>
      </c>
      <c r="K162" s="45">
        <v>0.42</v>
      </c>
      <c r="L162" s="45">
        <v>1.05</v>
      </c>
      <c r="M162" s="46">
        <v>2.98</v>
      </c>
      <c r="N162" s="45">
        <v>0.97</v>
      </c>
      <c r="O162" s="45">
        <v>0.14000000000000001</v>
      </c>
      <c r="P162" s="45">
        <v>0.28999999999999998</v>
      </c>
      <c r="Q162" s="45">
        <v>0.72</v>
      </c>
      <c r="R162" s="45">
        <v>-9999</v>
      </c>
      <c r="S162" s="45">
        <v>3.48</v>
      </c>
      <c r="T162" s="45">
        <v>1.89</v>
      </c>
      <c r="U162" s="51">
        <v>0.41</v>
      </c>
    </row>
    <row r="163" spans="1:21" x14ac:dyDescent="0.25">
      <c r="A163" s="61" t="s">
        <v>27</v>
      </c>
      <c r="B163" s="61">
        <v>1963</v>
      </c>
      <c r="C163" s="57">
        <v>2.2200000000000002</v>
      </c>
      <c r="D163" s="45">
        <v>1.71</v>
      </c>
      <c r="E163" s="45">
        <v>4.62</v>
      </c>
      <c r="F163" s="45">
        <v>2.31</v>
      </c>
      <c r="G163" s="45">
        <v>1.91</v>
      </c>
      <c r="H163" s="45">
        <v>3.59</v>
      </c>
      <c r="I163" s="45">
        <v>4.7</v>
      </c>
      <c r="J163" s="45">
        <v>-9999</v>
      </c>
      <c r="K163" s="45">
        <v>3.75</v>
      </c>
      <c r="L163" s="45">
        <v>2.65</v>
      </c>
      <c r="M163" s="46">
        <v>0.81</v>
      </c>
      <c r="N163" s="45">
        <v>2.71</v>
      </c>
      <c r="O163" s="45">
        <v>1.46</v>
      </c>
      <c r="P163" s="45">
        <v>4.33</v>
      </c>
      <c r="Q163" s="45">
        <v>2.88</v>
      </c>
      <c r="R163" s="45">
        <v>-9999</v>
      </c>
      <c r="S163" s="45">
        <v>1.1100000000000001</v>
      </c>
      <c r="T163" s="45">
        <v>2.06</v>
      </c>
      <c r="U163" s="51">
        <v>4.42</v>
      </c>
    </row>
    <row r="164" spans="1:21" x14ac:dyDescent="0.25">
      <c r="A164" s="61" t="s">
        <v>28</v>
      </c>
      <c r="B164" s="61">
        <v>1963</v>
      </c>
      <c r="C164" s="57">
        <v>1.01</v>
      </c>
      <c r="D164" s="45">
        <v>1.61</v>
      </c>
      <c r="E164" s="45">
        <v>0.69</v>
      </c>
      <c r="F164" s="45">
        <v>0.85</v>
      </c>
      <c r="G164" s="45">
        <v>1.85</v>
      </c>
      <c r="H164" s="45">
        <v>0.55000000000000004</v>
      </c>
      <c r="I164" s="45">
        <v>1.1200000000000001</v>
      </c>
      <c r="J164" s="45">
        <v>-9999</v>
      </c>
      <c r="K164" s="45">
        <v>0.13</v>
      </c>
      <c r="L164" s="45">
        <v>1.21</v>
      </c>
      <c r="M164" s="46">
        <v>2.84</v>
      </c>
      <c r="N164" s="45">
        <v>0.51</v>
      </c>
      <c r="O164" s="45">
        <v>0.72</v>
      </c>
      <c r="P164" s="45">
        <v>0.59</v>
      </c>
      <c r="Q164" s="45">
        <v>0.47</v>
      </c>
      <c r="R164" s="45">
        <v>-9999</v>
      </c>
      <c r="S164" s="45">
        <v>3.55</v>
      </c>
      <c r="T164" s="45">
        <v>4.18</v>
      </c>
      <c r="U164" s="51">
        <v>0.24</v>
      </c>
    </row>
    <row r="165" spans="1:21" x14ac:dyDescent="0.25">
      <c r="A165" s="61" t="s">
        <v>29</v>
      </c>
      <c r="B165" s="61">
        <v>1963</v>
      </c>
      <c r="C165" s="57">
        <v>3.82</v>
      </c>
      <c r="D165" s="45">
        <v>5.41</v>
      </c>
      <c r="E165" s="45">
        <v>2.34</v>
      </c>
      <c r="F165" s="45">
        <v>3.24</v>
      </c>
      <c r="G165" s="45">
        <v>6.43</v>
      </c>
      <c r="H165" s="45">
        <v>2.52</v>
      </c>
      <c r="I165" s="45">
        <v>5.7</v>
      </c>
      <c r="J165" s="45">
        <v>-9999</v>
      </c>
      <c r="K165" s="45">
        <v>1.69</v>
      </c>
      <c r="L165" s="45">
        <v>2.66</v>
      </c>
      <c r="M165" s="46">
        <v>0.74</v>
      </c>
      <c r="N165" s="45">
        <v>2.39</v>
      </c>
      <c r="O165" s="45">
        <v>3.32</v>
      </c>
      <c r="P165" s="45">
        <v>2.2200000000000002</v>
      </c>
      <c r="Q165" s="45">
        <v>3.83</v>
      </c>
      <c r="R165" s="45">
        <v>-9999</v>
      </c>
      <c r="S165" s="45">
        <v>2.27</v>
      </c>
      <c r="T165" s="45">
        <v>4.01</v>
      </c>
      <c r="U165" s="51">
        <v>1.94</v>
      </c>
    </row>
    <row r="166" spans="1:21" x14ac:dyDescent="0.25">
      <c r="A166" s="61" t="s">
        <v>30</v>
      </c>
      <c r="B166" s="61">
        <v>1963</v>
      </c>
      <c r="C166" s="57">
        <v>1.01</v>
      </c>
      <c r="D166" s="45">
        <v>2.84</v>
      </c>
      <c r="E166" s="45">
        <v>2.96</v>
      </c>
      <c r="F166" s="45">
        <v>4.6900000000000004</v>
      </c>
      <c r="G166" s="45">
        <v>2.42</v>
      </c>
      <c r="H166" s="45">
        <v>1.25</v>
      </c>
      <c r="I166" s="45">
        <v>1.48</v>
      </c>
      <c r="J166" s="45">
        <v>-9999</v>
      </c>
      <c r="K166" s="45">
        <v>2.1</v>
      </c>
      <c r="L166" s="45">
        <v>1.51</v>
      </c>
      <c r="M166" s="46">
        <v>2.5099999999999998</v>
      </c>
      <c r="N166" s="45">
        <v>1.59</v>
      </c>
      <c r="O166" s="45">
        <v>2.16</v>
      </c>
      <c r="P166" s="45">
        <v>1.1200000000000001</v>
      </c>
      <c r="Q166" s="45">
        <v>-9999</v>
      </c>
      <c r="R166" s="45">
        <v>-9999</v>
      </c>
      <c r="S166" s="45">
        <v>2.75</v>
      </c>
      <c r="T166" s="45">
        <v>2.0299999999999998</v>
      </c>
      <c r="U166" s="51">
        <v>2.5299999999999998</v>
      </c>
    </row>
    <row r="167" spans="1:21" x14ac:dyDescent="0.25">
      <c r="A167" s="61" t="s">
        <v>31</v>
      </c>
      <c r="B167" s="61">
        <v>1963</v>
      </c>
      <c r="C167" s="57">
        <v>0.9</v>
      </c>
      <c r="D167" s="45">
        <v>0.46</v>
      </c>
      <c r="E167" s="45">
        <v>0.34</v>
      </c>
      <c r="F167" s="45">
        <v>0.13</v>
      </c>
      <c r="G167" s="45">
        <v>0.78</v>
      </c>
      <c r="H167" s="45">
        <v>0.31</v>
      </c>
      <c r="I167" s="45">
        <v>0.34</v>
      </c>
      <c r="J167" s="45">
        <v>-9999</v>
      </c>
      <c r="K167" s="45">
        <v>0.3</v>
      </c>
      <c r="L167" s="45">
        <v>0.2</v>
      </c>
      <c r="M167" s="46">
        <v>1.7</v>
      </c>
      <c r="N167" s="45">
        <v>0.66</v>
      </c>
      <c r="O167" s="45">
        <v>0.3</v>
      </c>
      <c r="P167" s="45">
        <v>0.25</v>
      </c>
      <c r="Q167" s="45">
        <v>0.38</v>
      </c>
      <c r="R167" s="45">
        <v>-9999</v>
      </c>
      <c r="S167" s="45">
        <v>1.86</v>
      </c>
      <c r="T167" s="45">
        <v>1.05</v>
      </c>
      <c r="U167" s="51">
        <v>0.42</v>
      </c>
    </row>
    <row r="168" spans="1:21" x14ac:dyDescent="0.25">
      <c r="A168" s="61" t="s">
        <v>32</v>
      </c>
      <c r="B168" s="61">
        <v>1963</v>
      </c>
      <c r="C168" s="57">
        <v>0.06</v>
      </c>
      <c r="D168" s="45">
        <v>0.54</v>
      </c>
      <c r="E168" s="45">
        <v>0.7</v>
      </c>
      <c r="F168" s="45">
        <v>0.22</v>
      </c>
      <c r="G168" s="45">
        <v>0.51</v>
      </c>
      <c r="H168" s="45">
        <v>0.45</v>
      </c>
      <c r="I168" s="45">
        <v>0.14000000000000001</v>
      </c>
      <c r="J168" s="45">
        <v>-9999</v>
      </c>
      <c r="K168" s="45">
        <v>0.19</v>
      </c>
      <c r="L168" s="45">
        <v>0.19</v>
      </c>
      <c r="M168" s="46">
        <v>0.2</v>
      </c>
      <c r="N168" s="45">
        <v>0.74</v>
      </c>
      <c r="O168" s="45">
        <v>0.49</v>
      </c>
      <c r="P168" s="45">
        <v>0.42</v>
      </c>
      <c r="Q168" s="45">
        <v>-9999</v>
      </c>
      <c r="R168" s="45">
        <v>-9999</v>
      </c>
      <c r="S168" s="45">
        <v>0.34</v>
      </c>
      <c r="T168" s="45">
        <v>0.28999999999999998</v>
      </c>
      <c r="U168" s="51">
        <v>0.2</v>
      </c>
    </row>
    <row r="169" spans="1:21" x14ac:dyDescent="0.25">
      <c r="A169" s="61" t="s">
        <v>33</v>
      </c>
      <c r="B169" s="61">
        <v>1963</v>
      </c>
      <c r="C169" s="57">
        <v>0.34</v>
      </c>
      <c r="D169" s="45">
        <v>0.82</v>
      </c>
      <c r="E169" s="45">
        <v>0.61</v>
      </c>
      <c r="F169" s="45">
        <v>0.38</v>
      </c>
      <c r="G169" s="45">
        <v>0.68</v>
      </c>
      <c r="H169" s="45">
        <v>0.51</v>
      </c>
      <c r="I169" s="45">
        <v>0.49</v>
      </c>
      <c r="J169" s="45">
        <v>-9999</v>
      </c>
      <c r="K169" s="45">
        <v>0.55000000000000004</v>
      </c>
      <c r="L169" s="45">
        <v>0.22</v>
      </c>
      <c r="M169" s="46">
        <v>0.19</v>
      </c>
      <c r="N169" s="45">
        <v>0.97</v>
      </c>
      <c r="O169" s="45">
        <v>0.35</v>
      </c>
      <c r="P169" s="45">
        <v>0.37</v>
      </c>
      <c r="Q169" s="45">
        <v>0.1</v>
      </c>
      <c r="R169" s="45">
        <v>-9999</v>
      </c>
      <c r="S169" s="45">
        <v>0.12</v>
      </c>
      <c r="T169" s="45">
        <v>0.32</v>
      </c>
      <c r="U169" s="51">
        <v>0.52</v>
      </c>
    </row>
    <row r="170" spans="1:21" x14ac:dyDescent="0.25">
      <c r="A170" s="61" t="s">
        <v>22</v>
      </c>
      <c r="B170" s="61">
        <v>1964</v>
      </c>
      <c r="C170" s="57">
        <v>0.02</v>
      </c>
      <c r="D170" s="45">
        <v>0.19</v>
      </c>
      <c r="E170" s="45">
        <v>0.43</v>
      </c>
      <c r="F170" s="45">
        <v>-9999</v>
      </c>
      <c r="G170" s="45">
        <v>0.17</v>
      </c>
      <c r="H170" s="45">
        <v>0.26</v>
      </c>
      <c r="I170" s="45">
        <v>0.1</v>
      </c>
      <c r="J170" s="45">
        <v>-9999</v>
      </c>
      <c r="K170" s="45">
        <v>0.31</v>
      </c>
      <c r="L170" s="45">
        <v>0</v>
      </c>
      <c r="M170" s="46">
        <v>-9999</v>
      </c>
      <c r="N170" s="45">
        <v>0.36</v>
      </c>
      <c r="O170" s="45">
        <v>0.08</v>
      </c>
      <c r="P170" s="45">
        <v>0.1</v>
      </c>
      <c r="Q170" s="45">
        <v>0.12</v>
      </c>
      <c r="R170" s="45">
        <v>-9999</v>
      </c>
      <c r="S170" s="45" t="s">
        <v>1</v>
      </c>
      <c r="T170" s="45">
        <v>0</v>
      </c>
      <c r="U170" s="51">
        <v>0.18</v>
      </c>
    </row>
    <row r="171" spans="1:21" x14ac:dyDescent="0.25">
      <c r="A171" s="61" t="s">
        <v>23</v>
      </c>
      <c r="B171" s="61">
        <v>1964</v>
      </c>
      <c r="C171" s="57">
        <v>0.13</v>
      </c>
      <c r="D171" s="45">
        <v>0.81</v>
      </c>
      <c r="E171" s="45">
        <v>0.65</v>
      </c>
      <c r="F171" s="45">
        <v>0.76</v>
      </c>
      <c r="G171" s="45">
        <v>1.22</v>
      </c>
      <c r="H171" s="45">
        <v>1.04</v>
      </c>
      <c r="I171" s="45">
        <v>0.48</v>
      </c>
      <c r="J171" s="45">
        <v>-9999</v>
      </c>
      <c r="K171" s="45">
        <v>0.21</v>
      </c>
      <c r="L171" s="45">
        <v>0.16</v>
      </c>
      <c r="M171" s="46">
        <v>-9999</v>
      </c>
      <c r="N171" s="45">
        <v>1.36</v>
      </c>
      <c r="O171" s="45">
        <v>0.39</v>
      </c>
      <c r="P171" s="45">
        <v>0.21</v>
      </c>
      <c r="Q171" s="45">
        <v>0.65</v>
      </c>
      <c r="R171" s="45">
        <v>-9999</v>
      </c>
      <c r="S171" s="45">
        <v>0.37</v>
      </c>
      <c r="T171" s="45">
        <v>0.09</v>
      </c>
      <c r="U171" s="51">
        <v>0.33</v>
      </c>
    </row>
    <row r="172" spans="1:21" x14ac:dyDescent="0.25">
      <c r="A172" s="61" t="s">
        <v>24</v>
      </c>
      <c r="B172" s="61">
        <v>1964</v>
      </c>
      <c r="C172" s="57">
        <v>0.53</v>
      </c>
      <c r="D172" s="45">
        <v>1.19</v>
      </c>
      <c r="E172" s="45">
        <v>1.48</v>
      </c>
      <c r="F172" s="45">
        <v>0.8</v>
      </c>
      <c r="G172" s="45">
        <v>1.61</v>
      </c>
      <c r="H172" s="45">
        <v>1.38</v>
      </c>
      <c r="I172" s="45">
        <v>0.63</v>
      </c>
      <c r="J172" s="45">
        <v>-9999</v>
      </c>
      <c r="K172" s="45">
        <v>0.92</v>
      </c>
      <c r="L172" s="45">
        <v>0.31</v>
      </c>
      <c r="M172" s="46">
        <v>0.36</v>
      </c>
      <c r="N172" s="45">
        <v>1.78</v>
      </c>
      <c r="O172" s="45">
        <v>0.61</v>
      </c>
      <c r="P172" s="45">
        <v>0.97</v>
      </c>
      <c r="Q172" s="45">
        <v>0.86</v>
      </c>
      <c r="R172" s="45">
        <v>-9999</v>
      </c>
      <c r="S172" s="45">
        <v>0.42</v>
      </c>
      <c r="T172" s="45">
        <v>0.12</v>
      </c>
      <c r="U172" s="51">
        <v>-9999</v>
      </c>
    </row>
    <row r="173" spans="1:21" x14ac:dyDescent="0.25">
      <c r="A173" s="61" t="s">
        <v>25</v>
      </c>
      <c r="B173" s="61">
        <v>1964</v>
      </c>
      <c r="C173" s="57">
        <v>0.3</v>
      </c>
      <c r="D173" s="45">
        <v>0.6</v>
      </c>
      <c r="E173" s="45">
        <v>0.86</v>
      </c>
      <c r="F173" s="45">
        <v>0.97</v>
      </c>
      <c r="G173" s="45">
        <v>0.68</v>
      </c>
      <c r="H173" s="45">
        <v>1.25</v>
      </c>
      <c r="I173" s="45">
        <v>1.41</v>
      </c>
      <c r="J173" s="45">
        <v>-9999</v>
      </c>
      <c r="K173" s="45">
        <v>1.69</v>
      </c>
      <c r="L173" s="45">
        <v>1.3</v>
      </c>
      <c r="M173" s="46">
        <v>2.38</v>
      </c>
      <c r="N173" s="45">
        <v>0.93</v>
      </c>
      <c r="O173" s="45">
        <v>0.24</v>
      </c>
      <c r="P173" s="45">
        <v>1.06</v>
      </c>
      <c r="Q173" s="45">
        <v>-9999</v>
      </c>
      <c r="R173" s="45">
        <v>-9999</v>
      </c>
      <c r="S173" s="45">
        <v>3.31</v>
      </c>
      <c r="T173" s="45">
        <v>1.96</v>
      </c>
      <c r="U173" s="51">
        <v>1.55</v>
      </c>
    </row>
    <row r="174" spans="1:21" x14ac:dyDescent="0.25">
      <c r="A174" s="61" t="s">
        <v>26</v>
      </c>
      <c r="B174" s="61">
        <v>1964</v>
      </c>
      <c r="C174" s="57">
        <v>0.64</v>
      </c>
      <c r="D174" s="45">
        <v>1.35</v>
      </c>
      <c r="E174" s="45">
        <v>2.27</v>
      </c>
      <c r="F174" s="45">
        <v>2.99</v>
      </c>
      <c r="G174" s="45">
        <v>1.38</v>
      </c>
      <c r="H174" s="45">
        <v>2.5299999999999998</v>
      </c>
      <c r="I174" s="45">
        <v>1.43</v>
      </c>
      <c r="J174" s="45">
        <v>-9999</v>
      </c>
      <c r="K174" s="45">
        <v>1.87</v>
      </c>
      <c r="L174" s="45">
        <v>1.63</v>
      </c>
      <c r="M174" s="46">
        <v>0.64</v>
      </c>
      <c r="N174" s="45">
        <v>2.33</v>
      </c>
      <c r="O174" s="45">
        <v>1.47</v>
      </c>
      <c r="P174" s="45">
        <v>1.66</v>
      </c>
      <c r="Q174" s="45">
        <v>2.5299999999999998</v>
      </c>
      <c r="R174" s="45">
        <v>-9999</v>
      </c>
      <c r="S174" s="45">
        <v>0.4</v>
      </c>
      <c r="T174" s="45">
        <v>1.65</v>
      </c>
      <c r="U174" s="51">
        <v>2.2799999999999998</v>
      </c>
    </row>
    <row r="175" spans="1:21" x14ac:dyDescent="0.25">
      <c r="A175" s="61" t="s">
        <v>27</v>
      </c>
      <c r="B175" s="61">
        <v>1964</v>
      </c>
      <c r="C175" s="57">
        <v>0.14000000000000001</v>
      </c>
      <c r="D175" s="45">
        <v>0.59</v>
      </c>
      <c r="E175" s="45">
        <v>1.27</v>
      </c>
      <c r="F175" s="45">
        <v>1.95</v>
      </c>
      <c r="G175" s="45">
        <v>1.9</v>
      </c>
      <c r="H175" s="45">
        <v>0.82</v>
      </c>
      <c r="I175" s="45">
        <v>1.03</v>
      </c>
      <c r="J175" s="45">
        <v>-9999</v>
      </c>
      <c r="K175" s="45">
        <v>0.54</v>
      </c>
      <c r="L175" s="45">
        <v>2.54</v>
      </c>
      <c r="M175" s="46">
        <v>3.84</v>
      </c>
      <c r="N175" s="45">
        <v>1.26</v>
      </c>
      <c r="O175" s="45">
        <v>1.02</v>
      </c>
      <c r="P175" s="45">
        <v>1.28</v>
      </c>
      <c r="Q175" s="45">
        <v>-9999</v>
      </c>
      <c r="R175" s="45">
        <v>-9999</v>
      </c>
      <c r="S175" s="45">
        <v>3.11</v>
      </c>
      <c r="T175" s="45">
        <v>2.19</v>
      </c>
      <c r="U175" s="51">
        <v>0.81</v>
      </c>
    </row>
    <row r="176" spans="1:21" x14ac:dyDescent="0.25">
      <c r="A176" s="61" t="s">
        <v>28</v>
      </c>
      <c r="B176" s="61">
        <v>1964</v>
      </c>
      <c r="C176" s="57">
        <v>1.01</v>
      </c>
      <c r="D176" s="45">
        <v>1.65</v>
      </c>
      <c r="E176" s="45">
        <v>2.02</v>
      </c>
      <c r="F176" s="45">
        <v>1.64</v>
      </c>
      <c r="G176" s="45">
        <v>1</v>
      </c>
      <c r="H176" s="45">
        <v>0.72</v>
      </c>
      <c r="I176" s="45">
        <v>3.25</v>
      </c>
      <c r="J176" s="45">
        <v>-9999</v>
      </c>
      <c r="K176" s="45">
        <v>1.04</v>
      </c>
      <c r="L176" s="45">
        <v>0.4</v>
      </c>
      <c r="M176" s="46">
        <v>4.1399999999999997</v>
      </c>
      <c r="N176" s="45">
        <v>0.49</v>
      </c>
      <c r="O176" s="45">
        <v>2.66</v>
      </c>
      <c r="P176" s="45">
        <v>0.24</v>
      </c>
      <c r="Q176" s="45">
        <v>-9999</v>
      </c>
      <c r="R176" s="45">
        <v>-9999</v>
      </c>
      <c r="S176" s="45">
        <v>1.69</v>
      </c>
      <c r="T176" s="45">
        <v>0.38</v>
      </c>
      <c r="U176" s="51">
        <v>0.35</v>
      </c>
    </row>
    <row r="177" spans="1:21" x14ac:dyDescent="0.25">
      <c r="A177" s="61" t="s">
        <v>29</v>
      </c>
      <c r="B177" s="61">
        <v>1964</v>
      </c>
      <c r="C177" s="57">
        <v>2.86</v>
      </c>
      <c r="D177" s="45">
        <v>1.67</v>
      </c>
      <c r="E177" s="45">
        <v>0.33</v>
      </c>
      <c r="F177" s="45">
        <v>1.91</v>
      </c>
      <c r="G177" s="45">
        <v>1.86</v>
      </c>
      <c r="H177" s="45">
        <v>0.27</v>
      </c>
      <c r="I177" s="45">
        <v>1.4</v>
      </c>
      <c r="J177" s="45">
        <v>-9999</v>
      </c>
      <c r="K177" s="45">
        <v>0.45</v>
      </c>
      <c r="L177" s="45">
        <v>0.76</v>
      </c>
      <c r="M177" s="46">
        <v>0.35</v>
      </c>
      <c r="N177" s="45">
        <v>1.68</v>
      </c>
      <c r="O177" s="45">
        <v>2.75</v>
      </c>
      <c r="P177" s="45">
        <v>0.56999999999999995</v>
      </c>
      <c r="Q177" s="45">
        <v>0.36</v>
      </c>
      <c r="R177" s="45">
        <v>-9999</v>
      </c>
      <c r="S177" s="45">
        <v>0.46</v>
      </c>
      <c r="T177" s="45">
        <v>0.4</v>
      </c>
      <c r="U177" s="51">
        <v>0.9</v>
      </c>
    </row>
    <row r="178" spans="1:21" x14ac:dyDescent="0.25">
      <c r="A178" s="61" t="s">
        <v>30</v>
      </c>
      <c r="B178" s="61">
        <v>1964</v>
      </c>
      <c r="C178" s="57">
        <v>0.81</v>
      </c>
      <c r="D178" s="45">
        <v>1.39</v>
      </c>
      <c r="E178" s="45">
        <v>0.36</v>
      </c>
      <c r="F178" s="45">
        <v>1.47</v>
      </c>
      <c r="G178" s="45">
        <v>0.61</v>
      </c>
      <c r="H178" s="45">
        <v>0.41</v>
      </c>
      <c r="I178" s="45">
        <v>0.89</v>
      </c>
      <c r="J178" s="45">
        <v>-9999</v>
      </c>
      <c r="K178" s="45">
        <v>0.34</v>
      </c>
      <c r="L178" s="45">
        <v>0.75</v>
      </c>
      <c r="M178" s="46">
        <v>0.47</v>
      </c>
      <c r="N178" s="45">
        <v>0.87</v>
      </c>
      <c r="O178" s="45">
        <v>1.37</v>
      </c>
      <c r="P178" s="45">
        <v>0.09</v>
      </c>
      <c r="Q178" s="45">
        <v>-9999</v>
      </c>
      <c r="R178" s="45">
        <v>-9999</v>
      </c>
      <c r="S178" s="45">
        <v>0.09</v>
      </c>
      <c r="T178" s="45">
        <v>0.35</v>
      </c>
      <c r="U178" s="51">
        <v>0.45</v>
      </c>
    </row>
    <row r="179" spans="1:21" x14ac:dyDescent="0.25">
      <c r="A179" s="61" t="s">
        <v>31</v>
      </c>
      <c r="B179" s="61">
        <v>1964</v>
      </c>
      <c r="C179" s="57">
        <v>0.06</v>
      </c>
      <c r="D179" s="45">
        <v>0.02</v>
      </c>
      <c r="E179" s="45">
        <v>0.28000000000000003</v>
      </c>
      <c r="F179" s="45">
        <v>0.12</v>
      </c>
      <c r="G179" s="45">
        <v>0.06</v>
      </c>
      <c r="H179" s="45">
        <v>0.18</v>
      </c>
      <c r="I179" s="45">
        <v>0.05</v>
      </c>
      <c r="J179" s="45">
        <v>-9999</v>
      </c>
      <c r="K179" s="45">
        <v>0.06</v>
      </c>
      <c r="L179" s="45">
        <v>0.25</v>
      </c>
      <c r="M179" s="46">
        <v>0.11</v>
      </c>
      <c r="N179" s="45">
        <v>0.13</v>
      </c>
      <c r="O179" s="45">
        <v>0.18</v>
      </c>
      <c r="P179" s="45">
        <v>0.05</v>
      </c>
      <c r="Q179" s="45">
        <v>0</v>
      </c>
      <c r="R179" s="45">
        <v>-9999</v>
      </c>
      <c r="S179" s="45">
        <v>0.16</v>
      </c>
      <c r="T179" s="45">
        <v>0.45</v>
      </c>
      <c r="U179" s="51">
        <v>7.0000000000000007E-2</v>
      </c>
    </row>
    <row r="180" spans="1:21" x14ac:dyDescent="0.25">
      <c r="A180" s="61" t="s">
        <v>32</v>
      </c>
      <c r="B180" s="61">
        <v>1964</v>
      </c>
      <c r="C180" s="57">
        <v>0.97</v>
      </c>
      <c r="D180" s="45">
        <v>0.71</v>
      </c>
      <c r="E180" s="45">
        <v>0.64</v>
      </c>
      <c r="F180" s="45">
        <v>0.31</v>
      </c>
      <c r="G180" s="45">
        <v>1.23</v>
      </c>
      <c r="H180" s="45">
        <v>0.88</v>
      </c>
      <c r="I180" s="45">
        <v>0.33</v>
      </c>
      <c r="J180" s="45">
        <v>-9999</v>
      </c>
      <c r="K180" s="45">
        <v>0.46</v>
      </c>
      <c r="L180" s="45">
        <v>0.09</v>
      </c>
      <c r="M180" s="46" t="s">
        <v>1</v>
      </c>
      <c r="N180" s="45">
        <v>0.99</v>
      </c>
      <c r="O180" s="45">
        <v>0.96</v>
      </c>
      <c r="P180" s="45">
        <v>0.46</v>
      </c>
      <c r="Q180" s="45">
        <v>-9999</v>
      </c>
      <c r="R180" s="45">
        <v>-9999</v>
      </c>
      <c r="S180" s="45">
        <v>0.12</v>
      </c>
      <c r="T180" s="45" t="s">
        <v>1</v>
      </c>
      <c r="U180" s="51">
        <v>0.51</v>
      </c>
    </row>
    <row r="181" spans="1:21" x14ac:dyDescent="0.25">
      <c r="A181" s="61" t="s">
        <v>33</v>
      </c>
      <c r="B181" s="61">
        <v>1964</v>
      </c>
      <c r="C181" s="57">
        <v>0.41</v>
      </c>
      <c r="D181" s="45">
        <v>0.75</v>
      </c>
      <c r="E181" s="45">
        <v>0.88</v>
      </c>
      <c r="F181" s="45">
        <v>0.15</v>
      </c>
      <c r="G181" s="45">
        <v>0.33</v>
      </c>
      <c r="H181" s="45">
        <v>0.4</v>
      </c>
      <c r="I181" s="45">
        <v>0.85</v>
      </c>
      <c r="J181" s="45">
        <v>-9999</v>
      </c>
      <c r="K181" s="45">
        <v>0.18</v>
      </c>
      <c r="L181" s="45">
        <v>0.17</v>
      </c>
      <c r="M181" s="46">
        <v>0.12</v>
      </c>
      <c r="N181" s="45">
        <v>0.67</v>
      </c>
      <c r="O181" s="45">
        <v>0.21</v>
      </c>
      <c r="P181" s="45">
        <v>0.4</v>
      </c>
      <c r="Q181" s="45">
        <v>0.24</v>
      </c>
      <c r="R181" s="45">
        <v>-9999</v>
      </c>
      <c r="S181" s="45">
        <v>0.11</v>
      </c>
      <c r="T181" s="45" t="s">
        <v>1</v>
      </c>
      <c r="U181" s="51">
        <v>0.53</v>
      </c>
    </row>
    <row r="182" spans="1:21" x14ac:dyDescent="0.25">
      <c r="A182" s="61" t="s">
        <v>22</v>
      </c>
      <c r="B182" s="61">
        <v>1965</v>
      </c>
      <c r="C182" s="57">
        <v>0.02</v>
      </c>
      <c r="D182" s="45">
        <v>0.34</v>
      </c>
      <c r="E182" s="45">
        <v>0.73</v>
      </c>
      <c r="F182" s="45">
        <v>0.85</v>
      </c>
      <c r="G182" s="45">
        <v>0.3</v>
      </c>
      <c r="H182" s="45">
        <v>1</v>
      </c>
      <c r="I182" s="45">
        <v>0.47</v>
      </c>
      <c r="J182" s="45">
        <v>-9999</v>
      </c>
      <c r="K182" s="45">
        <v>0.66</v>
      </c>
      <c r="L182" s="45">
        <v>0.21</v>
      </c>
      <c r="M182" s="46">
        <v>0.33</v>
      </c>
      <c r="N182" s="45">
        <v>0.85</v>
      </c>
      <c r="O182" s="45">
        <v>0.27</v>
      </c>
      <c r="P182" s="45">
        <v>0.42</v>
      </c>
      <c r="Q182" s="45">
        <v>0.31</v>
      </c>
      <c r="R182" s="45">
        <v>-9999</v>
      </c>
      <c r="S182" s="45">
        <v>0.31</v>
      </c>
      <c r="T182" s="45">
        <v>0.17</v>
      </c>
      <c r="U182" s="51">
        <v>0.49</v>
      </c>
    </row>
    <row r="183" spans="1:21" x14ac:dyDescent="0.25">
      <c r="A183" s="61" t="s">
        <v>23</v>
      </c>
      <c r="B183" s="61">
        <v>1965</v>
      </c>
      <c r="C183" s="57">
        <v>0.49</v>
      </c>
      <c r="D183" s="45">
        <v>1.01</v>
      </c>
      <c r="E183" s="45">
        <v>1.82</v>
      </c>
      <c r="F183" s="45">
        <v>0.87</v>
      </c>
      <c r="G183" s="45">
        <v>0.99</v>
      </c>
      <c r="H183" s="45">
        <v>1.27</v>
      </c>
      <c r="I183" s="45">
        <v>0.4</v>
      </c>
      <c r="J183" s="45">
        <v>-9999</v>
      </c>
      <c r="K183" s="45">
        <v>0.31</v>
      </c>
      <c r="L183" s="45">
        <v>0.27</v>
      </c>
      <c r="M183" s="46">
        <v>0.51</v>
      </c>
      <c r="N183" s="45">
        <v>1.18</v>
      </c>
      <c r="O183" s="45">
        <v>0.64</v>
      </c>
      <c r="P183" s="45">
        <v>0.64</v>
      </c>
      <c r="Q183" s="45">
        <v>1.0900000000000001</v>
      </c>
      <c r="R183" s="45">
        <v>-9999</v>
      </c>
      <c r="S183" s="45">
        <v>0.91</v>
      </c>
      <c r="T183" s="45">
        <v>0.22</v>
      </c>
      <c r="U183" s="51">
        <v>0.48</v>
      </c>
    </row>
    <row r="184" spans="1:21" x14ac:dyDescent="0.25">
      <c r="A184" s="61" t="s">
        <v>24</v>
      </c>
      <c r="B184" s="61">
        <v>1965</v>
      </c>
      <c r="C184" s="57">
        <v>0.54</v>
      </c>
      <c r="D184" s="45">
        <v>1.1100000000000001</v>
      </c>
      <c r="E184" s="45">
        <v>2.11</v>
      </c>
      <c r="F184" s="45">
        <v>1.22</v>
      </c>
      <c r="G184" s="45">
        <v>1.1200000000000001</v>
      </c>
      <c r="H184" s="45">
        <v>1.2</v>
      </c>
      <c r="I184" s="45">
        <v>1.1599999999999999</v>
      </c>
      <c r="J184" s="45">
        <v>-9999</v>
      </c>
      <c r="K184" s="45">
        <v>0.84</v>
      </c>
      <c r="L184" s="45">
        <v>0.18</v>
      </c>
      <c r="M184" s="46">
        <v>0.2</v>
      </c>
      <c r="N184" s="45">
        <v>2</v>
      </c>
      <c r="O184" s="45">
        <v>0.67</v>
      </c>
      <c r="P184" s="45">
        <v>0.94</v>
      </c>
      <c r="Q184" s="45">
        <v>-9999</v>
      </c>
      <c r="R184" s="45">
        <v>-9999</v>
      </c>
      <c r="S184" s="45">
        <v>0.32</v>
      </c>
      <c r="T184" s="45">
        <v>0.24</v>
      </c>
      <c r="U184" s="51">
        <v>1.0900000000000001</v>
      </c>
    </row>
    <row r="185" spans="1:21" x14ac:dyDescent="0.25">
      <c r="A185" s="61" t="s">
        <v>25</v>
      </c>
      <c r="B185" s="61">
        <v>1965</v>
      </c>
      <c r="C185" s="57">
        <v>1.1299999999999999</v>
      </c>
      <c r="D185" s="45">
        <v>2.2200000000000002</v>
      </c>
      <c r="E185" s="45">
        <v>2.38</v>
      </c>
      <c r="F185" s="45">
        <v>0.38</v>
      </c>
      <c r="G185" s="45">
        <v>1.46</v>
      </c>
      <c r="H185" s="45">
        <v>1.05</v>
      </c>
      <c r="I185" s="45">
        <v>1.36</v>
      </c>
      <c r="J185" s="45">
        <v>-9999</v>
      </c>
      <c r="K185" s="45">
        <v>1.19</v>
      </c>
      <c r="L185" s="45">
        <v>0.16</v>
      </c>
      <c r="M185" s="46">
        <v>0.83</v>
      </c>
      <c r="N185" s="45">
        <v>2.2999999999999998</v>
      </c>
      <c r="O185" s="45">
        <v>1.08</v>
      </c>
      <c r="P185" s="45">
        <v>1.54</v>
      </c>
      <c r="Q185" s="45">
        <v>-9999</v>
      </c>
      <c r="R185" s="45">
        <v>-9999</v>
      </c>
      <c r="S185" s="45">
        <v>0.27</v>
      </c>
      <c r="T185" s="45">
        <v>0.36</v>
      </c>
      <c r="U185" s="51">
        <v>1.51</v>
      </c>
    </row>
    <row r="186" spans="1:21" x14ac:dyDescent="0.25">
      <c r="A186" s="61" t="s">
        <v>26</v>
      </c>
      <c r="B186" s="61">
        <v>1965</v>
      </c>
      <c r="C186" s="57">
        <v>0.68</v>
      </c>
      <c r="D186" s="45">
        <v>0.84</v>
      </c>
      <c r="E186" s="45">
        <v>1.42</v>
      </c>
      <c r="F186" s="45">
        <v>1.79</v>
      </c>
      <c r="G186" s="45">
        <v>1.02</v>
      </c>
      <c r="H186" s="45">
        <v>1.82</v>
      </c>
      <c r="I186" s="45">
        <v>1.68</v>
      </c>
      <c r="J186" s="45">
        <v>-9999</v>
      </c>
      <c r="K186" s="45">
        <v>1.89</v>
      </c>
      <c r="L186" s="45">
        <v>1.26</v>
      </c>
      <c r="M186" s="46">
        <v>4.71</v>
      </c>
      <c r="N186" s="45">
        <v>1.27</v>
      </c>
      <c r="O186" s="45">
        <v>0.77</v>
      </c>
      <c r="P186" s="45">
        <v>2.31</v>
      </c>
      <c r="Q186" s="45">
        <v>1.1499999999999999</v>
      </c>
      <c r="R186" s="45">
        <v>-9999</v>
      </c>
      <c r="S186" s="45">
        <v>3.19</v>
      </c>
      <c r="T186" s="45">
        <v>2.54</v>
      </c>
      <c r="U186" s="51">
        <v>2.6</v>
      </c>
    </row>
    <row r="187" spans="1:21" x14ac:dyDescent="0.25">
      <c r="A187" s="61" t="s">
        <v>27</v>
      </c>
      <c r="B187" s="61">
        <v>1965</v>
      </c>
      <c r="C187" s="57">
        <v>1.34</v>
      </c>
      <c r="D187" s="45">
        <v>2.36</v>
      </c>
      <c r="E187" s="45">
        <v>2.4900000000000002</v>
      </c>
      <c r="F187" s="45">
        <v>8.01</v>
      </c>
      <c r="G187" s="45">
        <v>2.89</v>
      </c>
      <c r="H187" s="45">
        <v>4.1399999999999997</v>
      </c>
      <c r="I187" s="45">
        <v>3.29</v>
      </c>
      <c r="J187" s="45">
        <v>-9999</v>
      </c>
      <c r="K187" s="45">
        <v>5.27</v>
      </c>
      <c r="L187" s="45">
        <v>3.33</v>
      </c>
      <c r="M187" s="46">
        <v>5.91</v>
      </c>
      <c r="N187" s="45">
        <v>4.05</v>
      </c>
      <c r="O187" s="45">
        <v>1.98</v>
      </c>
      <c r="P187" s="45">
        <v>2.09</v>
      </c>
      <c r="Q187" s="45">
        <v>-9999</v>
      </c>
      <c r="R187" s="45">
        <v>-9999</v>
      </c>
      <c r="S187" s="45">
        <v>6.28</v>
      </c>
      <c r="T187" s="45">
        <v>3</v>
      </c>
      <c r="U187" s="51">
        <v>3.2</v>
      </c>
    </row>
    <row r="188" spans="1:21" x14ac:dyDescent="0.25">
      <c r="A188" s="61" t="s">
        <v>28</v>
      </c>
      <c r="B188" s="61">
        <v>1965</v>
      </c>
      <c r="C188" s="57">
        <v>4.21</v>
      </c>
      <c r="D188" s="45">
        <v>3.22</v>
      </c>
      <c r="E188" s="45">
        <v>5.2</v>
      </c>
      <c r="F188" s="45">
        <v>2.2799999999999998</v>
      </c>
      <c r="G188" s="45">
        <v>4.71</v>
      </c>
      <c r="H188" s="45">
        <v>6.41</v>
      </c>
      <c r="I188" s="45">
        <v>3.67</v>
      </c>
      <c r="J188" s="45">
        <v>-9999</v>
      </c>
      <c r="K188" s="45">
        <v>2.29</v>
      </c>
      <c r="L188" s="45">
        <v>5.36</v>
      </c>
      <c r="M188" s="46">
        <v>5.53</v>
      </c>
      <c r="N188" s="45">
        <v>3.94</v>
      </c>
      <c r="O188" s="45">
        <v>3.96</v>
      </c>
      <c r="P188" s="45">
        <v>2.65</v>
      </c>
      <c r="Q188" s="45">
        <v>3.72</v>
      </c>
      <c r="R188" s="45">
        <v>-9999</v>
      </c>
      <c r="S188" s="45">
        <v>4.07</v>
      </c>
      <c r="T188" s="45">
        <v>3.16</v>
      </c>
      <c r="U188" s="51">
        <v>3.77</v>
      </c>
    </row>
    <row r="189" spans="1:21" x14ac:dyDescent="0.25">
      <c r="A189" s="61" t="s">
        <v>29</v>
      </c>
      <c r="B189" s="61">
        <v>1965</v>
      </c>
      <c r="C189" s="57">
        <v>2.84</v>
      </c>
      <c r="D189" s="45">
        <v>2.65</v>
      </c>
      <c r="E189" s="45">
        <v>0.23</v>
      </c>
      <c r="F189" s="45">
        <v>1.52</v>
      </c>
      <c r="G189" s="45">
        <v>1.64</v>
      </c>
      <c r="H189" s="45">
        <v>1.06</v>
      </c>
      <c r="I189" s="45">
        <v>0.74</v>
      </c>
      <c r="J189" s="45">
        <v>-9999</v>
      </c>
      <c r="K189" s="45">
        <v>0.44</v>
      </c>
      <c r="L189" s="45">
        <v>1.1499999999999999</v>
      </c>
      <c r="M189" s="46">
        <v>2.0699999999999998</v>
      </c>
      <c r="N189" s="45">
        <v>2.61</v>
      </c>
      <c r="O189" s="45">
        <v>3.17</v>
      </c>
      <c r="P189" s="45">
        <v>0.82</v>
      </c>
      <c r="Q189" s="45">
        <v>2.95</v>
      </c>
      <c r="R189" s="45">
        <v>-9999</v>
      </c>
      <c r="S189" s="45">
        <v>0.91</v>
      </c>
      <c r="T189" s="45">
        <v>0.94</v>
      </c>
      <c r="U189" s="51">
        <v>0.56999999999999995</v>
      </c>
    </row>
    <row r="190" spans="1:21" x14ac:dyDescent="0.25">
      <c r="A190" s="61" t="s">
        <v>30</v>
      </c>
      <c r="B190" s="61">
        <v>1965</v>
      </c>
      <c r="C190" s="57">
        <v>0.82</v>
      </c>
      <c r="D190" s="45">
        <v>1.93</v>
      </c>
      <c r="E190" s="45">
        <v>2.84</v>
      </c>
      <c r="F190" s="45">
        <v>1.99</v>
      </c>
      <c r="G190" s="45">
        <v>2.5299999999999998</v>
      </c>
      <c r="H190" s="45">
        <v>2.58</v>
      </c>
      <c r="I190" s="45">
        <v>1.84</v>
      </c>
      <c r="J190" s="45">
        <v>-9999</v>
      </c>
      <c r="K190" s="45">
        <v>2.33</v>
      </c>
      <c r="L190" s="45">
        <v>2</v>
      </c>
      <c r="M190" s="46">
        <v>2.08</v>
      </c>
      <c r="N190" s="45">
        <v>2.95</v>
      </c>
      <c r="O190" s="45">
        <v>1.5</v>
      </c>
      <c r="P190" s="45">
        <v>2.7</v>
      </c>
      <c r="Q190" s="45">
        <v>-9999</v>
      </c>
      <c r="R190" s="45">
        <v>-9999</v>
      </c>
      <c r="S190" s="45">
        <v>3.3</v>
      </c>
      <c r="T190" s="45">
        <v>2.42</v>
      </c>
      <c r="U190" s="51">
        <v>2.2200000000000002</v>
      </c>
    </row>
    <row r="191" spans="1:21" x14ac:dyDescent="0.25">
      <c r="A191" s="61" t="s">
        <v>31</v>
      </c>
      <c r="B191" s="61">
        <v>1965</v>
      </c>
      <c r="C191" s="57">
        <v>0.57999999999999996</v>
      </c>
      <c r="D191" s="45">
        <v>0.3</v>
      </c>
      <c r="E191" s="45">
        <v>0.18</v>
      </c>
      <c r="F191" s="45">
        <v>0.97</v>
      </c>
      <c r="G191" s="45">
        <v>0.25</v>
      </c>
      <c r="H191" s="45">
        <v>0.45</v>
      </c>
      <c r="I191" s="45">
        <v>0.3</v>
      </c>
      <c r="J191" s="45">
        <v>-9999</v>
      </c>
      <c r="K191" s="45">
        <v>0.51</v>
      </c>
      <c r="L191" s="45">
        <v>1.18</v>
      </c>
      <c r="M191" s="46">
        <v>2.21</v>
      </c>
      <c r="N191" s="45">
        <v>0.42</v>
      </c>
      <c r="O191" s="45">
        <v>0.38</v>
      </c>
      <c r="P191" s="45">
        <v>0.19</v>
      </c>
      <c r="Q191" s="45">
        <v>-9999</v>
      </c>
      <c r="R191" s="45">
        <v>-9999</v>
      </c>
      <c r="S191" s="45">
        <v>2</v>
      </c>
      <c r="T191" s="45">
        <v>1.61</v>
      </c>
      <c r="U191" s="51">
        <v>0.21</v>
      </c>
    </row>
    <row r="192" spans="1:21" x14ac:dyDescent="0.25">
      <c r="A192" s="61" t="s">
        <v>32</v>
      </c>
      <c r="B192" s="61">
        <v>1965</v>
      </c>
      <c r="C192" s="57">
        <v>0.17</v>
      </c>
      <c r="D192" s="45">
        <v>0.03</v>
      </c>
      <c r="E192" s="45">
        <v>0.26</v>
      </c>
      <c r="F192" s="45" t="s">
        <v>1</v>
      </c>
      <c r="G192" s="45">
        <v>0.21</v>
      </c>
      <c r="H192" s="45">
        <v>0.36</v>
      </c>
      <c r="I192" s="45">
        <v>0.25</v>
      </c>
      <c r="J192" s="45">
        <v>-9999</v>
      </c>
      <c r="K192" s="45">
        <v>0</v>
      </c>
      <c r="L192" s="45" t="s">
        <v>1</v>
      </c>
      <c r="M192" s="46" t="s">
        <v>1</v>
      </c>
      <c r="N192" s="45">
        <v>0.43</v>
      </c>
      <c r="O192" s="45">
        <v>0.01</v>
      </c>
      <c r="P192" s="45">
        <v>0.41</v>
      </c>
      <c r="Q192" s="45">
        <v>-9999</v>
      </c>
      <c r="R192" s="45">
        <v>-9999</v>
      </c>
      <c r="S192" s="45" t="s">
        <v>1</v>
      </c>
      <c r="T192" s="45" t="s">
        <v>1</v>
      </c>
      <c r="U192" s="51">
        <v>0</v>
      </c>
    </row>
    <row r="193" spans="1:21" x14ac:dyDescent="0.25">
      <c r="A193" s="61" t="s">
        <v>33</v>
      </c>
      <c r="B193" s="61">
        <v>1965</v>
      </c>
      <c r="C193" s="57">
        <v>0.24</v>
      </c>
      <c r="D193" s="45">
        <v>0.51</v>
      </c>
      <c r="E193" s="45">
        <v>0.44</v>
      </c>
      <c r="F193" s="45">
        <v>0.7</v>
      </c>
      <c r="G193" s="45">
        <v>0.47</v>
      </c>
      <c r="H193" s="45">
        <v>0.53</v>
      </c>
      <c r="I193" s="45">
        <v>0.4</v>
      </c>
      <c r="J193" s="45">
        <v>-9999</v>
      </c>
      <c r="K193" s="45">
        <v>0.44</v>
      </c>
      <c r="L193" s="45">
        <v>0.56000000000000005</v>
      </c>
      <c r="M193" s="46">
        <v>0.87</v>
      </c>
      <c r="N193" s="45">
        <v>0.64</v>
      </c>
      <c r="O193" s="45">
        <v>0.33</v>
      </c>
      <c r="P193" s="45">
        <v>0.41</v>
      </c>
      <c r="Q193" s="45">
        <v>0.56000000000000005</v>
      </c>
      <c r="R193" s="45">
        <v>-9999</v>
      </c>
      <c r="S193" s="45">
        <v>0.96</v>
      </c>
      <c r="T193" s="45">
        <v>0.56999999999999995</v>
      </c>
      <c r="U193" s="51">
        <v>0.4</v>
      </c>
    </row>
    <row r="194" spans="1:21" x14ac:dyDescent="0.25">
      <c r="A194" s="61" t="s">
        <v>22</v>
      </c>
      <c r="B194" s="61">
        <v>1966</v>
      </c>
      <c r="C194" s="57">
        <v>0.02</v>
      </c>
      <c r="D194" s="45">
        <v>0.32</v>
      </c>
      <c r="E194" s="45">
        <v>0.2</v>
      </c>
      <c r="F194" s="45">
        <v>0.54</v>
      </c>
      <c r="G194" s="45">
        <v>0.59</v>
      </c>
      <c r="H194" s="45">
        <v>0.3</v>
      </c>
      <c r="I194" s="45">
        <v>0.04</v>
      </c>
      <c r="J194" s="45">
        <v>-9999</v>
      </c>
      <c r="K194" s="45">
        <v>0.12</v>
      </c>
      <c r="L194" s="45">
        <v>0.22</v>
      </c>
      <c r="M194" s="46">
        <v>0.7</v>
      </c>
      <c r="N194" s="45">
        <v>0.3</v>
      </c>
      <c r="O194" s="45">
        <v>0.05</v>
      </c>
      <c r="P194" s="45">
        <v>0.05</v>
      </c>
      <c r="Q194" s="45">
        <v>0.36</v>
      </c>
      <c r="R194" s="45">
        <v>-9999</v>
      </c>
      <c r="S194" s="45">
        <v>0.61</v>
      </c>
      <c r="T194" s="45">
        <v>0.28999999999999998</v>
      </c>
      <c r="U194" s="51">
        <v>0.22</v>
      </c>
    </row>
    <row r="195" spans="1:21" x14ac:dyDescent="0.25">
      <c r="A195" s="61" t="s">
        <v>23</v>
      </c>
      <c r="B195" s="61">
        <v>1966</v>
      </c>
      <c r="C195" s="57">
        <v>0.36</v>
      </c>
      <c r="D195" s="45">
        <v>0.56999999999999995</v>
      </c>
      <c r="E195" s="45">
        <v>1.33</v>
      </c>
      <c r="F195" s="45">
        <v>0.44</v>
      </c>
      <c r="G195" s="45">
        <v>0.69</v>
      </c>
      <c r="H195" s="45">
        <v>1.28</v>
      </c>
      <c r="I195" s="45">
        <v>0.85</v>
      </c>
      <c r="J195" s="45">
        <v>-9999</v>
      </c>
      <c r="K195" s="45">
        <v>0.6</v>
      </c>
      <c r="L195" s="45">
        <v>0.04</v>
      </c>
      <c r="M195" s="46">
        <v>0.21</v>
      </c>
      <c r="N195" s="45">
        <v>1.27</v>
      </c>
      <c r="O195" s="45">
        <v>0.38</v>
      </c>
      <c r="P195" s="45">
        <v>0.62</v>
      </c>
      <c r="Q195" s="45">
        <v>-9999</v>
      </c>
      <c r="R195" s="45">
        <v>-9999</v>
      </c>
      <c r="S195" s="45">
        <v>0.34</v>
      </c>
      <c r="T195" s="45">
        <v>0.13</v>
      </c>
      <c r="U195" s="51">
        <v>0.84</v>
      </c>
    </row>
    <row r="196" spans="1:21" x14ac:dyDescent="0.25">
      <c r="A196" s="61" t="s">
        <v>24</v>
      </c>
      <c r="B196" s="61">
        <v>1966</v>
      </c>
      <c r="C196" s="57">
        <v>0.06</v>
      </c>
      <c r="D196" s="45">
        <v>0.23</v>
      </c>
      <c r="E196" s="45">
        <v>0.31</v>
      </c>
      <c r="F196" s="45">
        <v>0.77</v>
      </c>
      <c r="G196" s="45">
        <v>0.56000000000000005</v>
      </c>
      <c r="H196" s="45">
        <v>0.32</v>
      </c>
      <c r="I196" s="45">
        <v>0.27</v>
      </c>
      <c r="J196" s="45">
        <v>-9999</v>
      </c>
      <c r="K196" s="45">
        <v>0.01</v>
      </c>
      <c r="L196" s="45">
        <v>0.26</v>
      </c>
      <c r="M196" s="46">
        <v>0.72</v>
      </c>
      <c r="N196" s="45">
        <v>0.56999999999999995</v>
      </c>
      <c r="O196" s="45">
        <v>0.1</v>
      </c>
      <c r="P196" s="45">
        <v>0.1</v>
      </c>
      <c r="Q196" s="45">
        <v>-9999</v>
      </c>
      <c r="R196" s="45">
        <v>-9999</v>
      </c>
      <c r="S196" s="45">
        <v>0.48</v>
      </c>
      <c r="T196" s="45" t="s">
        <v>1</v>
      </c>
      <c r="U196" s="51">
        <v>0.06</v>
      </c>
    </row>
    <row r="197" spans="1:21" x14ac:dyDescent="0.25">
      <c r="A197" s="61" t="s">
        <v>25</v>
      </c>
      <c r="B197" s="61">
        <v>1966</v>
      </c>
      <c r="C197" s="57">
        <v>0.6</v>
      </c>
      <c r="D197" s="45">
        <v>1.39</v>
      </c>
      <c r="E197" s="45">
        <v>1.21</v>
      </c>
      <c r="F197" s="45">
        <v>1.04</v>
      </c>
      <c r="G197" s="45">
        <v>1.47</v>
      </c>
      <c r="H197" s="45">
        <v>1.46</v>
      </c>
      <c r="I197" s="45">
        <v>1.1399999999999999</v>
      </c>
      <c r="J197" s="45">
        <v>-9999</v>
      </c>
      <c r="K197" s="45">
        <v>1.39</v>
      </c>
      <c r="L197" s="45">
        <v>1.02</v>
      </c>
      <c r="M197" s="46">
        <v>2.04</v>
      </c>
      <c r="N197" s="45">
        <v>1.54</v>
      </c>
      <c r="O197" s="45">
        <v>1.1399999999999999</v>
      </c>
      <c r="P197" s="45">
        <v>0.9</v>
      </c>
      <c r="Q197" s="45">
        <v>-9999</v>
      </c>
      <c r="R197" s="45">
        <v>-9999</v>
      </c>
      <c r="S197" s="45">
        <v>1.38</v>
      </c>
      <c r="T197" s="45">
        <v>1.45</v>
      </c>
      <c r="U197" s="51">
        <v>1.31</v>
      </c>
    </row>
    <row r="198" spans="1:21" x14ac:dyDescent="0.25">
      <c r="A198" s="61" t="s">
        <v>26</v>
      </c>
      <c r="B198" s="61">
        <v>1966</v>
      </c>
      <c r="C198" s="57">
        <v>0.76</v>
      </c>
      <c r="D198" s="45">
        <v>0.78</v>
      </c>
      <c r="E198" s="45">
        <v>0.8</v>
      </c>
      <c r="F198" s="45">
        <v>0.46</v>
      </c>
      <c r="G198" s="45">
        <v>1</v>
      </c>
      <c r="H198" s="45">
        <v>0.34</v>
      </c>
      <c r="I198" s="45">
        <v>1.1299999999999999</v>
      </c>
      <c r="J198" s="45">
        <v>-9999</v>
      </c>
      <c r="K198" s="45">
        <v>0.27</v>
      </c>
      <c r="L198" s="45">
        <v>0.52</v>
      </c>
      <c r="M198" s="46">
        <v>0.35</v>
      </c>
      <c r="N198" s="45">
        <v>0.62</v>
      </c>
      <c r="O198" s="45">
        <v>1.18</v>
      </c>
      <c r="P198" s="45">
        <v>0.66</v>
      </c>
      <c r="Q198" s="45">
        <v>0.41</v>
      </c>
      <c r="R198" s="45">
        <v>-9999</v>
      </c>
      <c r="S198" s="45">
        <v>0.71</v>
      </c>
      <c r="T198" s="45">
        <v>0.39</v>
      </c>
      <c r="U198" s="51">
        <v>0.46</v>
      </c>
    </row>
    <row r="199" spans="1:21" x14ac:dyDescent="0.25">
      <c r="A199" s="61" t="s">
        <v>27</v>
      </c>
      <c r="B199" s="61">
        <v>1966</v>
      </c>
      <c r="C199" s="57">
        <v>0.52</v>
      </c>
      <c r="D199" s="45">
        <v>1</v>
      </c>
      <c r="E199" s="45">
        <v>1.54</v>
      </c>
      <c r="F199" s="45">
        <v>1.22</v>
      </c>
      <c r="G199" s="45">
        <v>2.5</v>
      </c>
      <c r="H199" s="45">
        <v>1.41</v>
      </c>
      <c r="I199" s="45">
        <v>1</v>
      </c>
      <c r="J199" s="45">
        <v>-9999</v>
      </c>
      <c r="K199" s="45">
        <v>1.6</v>
      </c>
      <c r="L199" s="45">
        <v>2.67</v>
      </c>
      <c r="M199" s="46">
        <v>5.95</v>
      </c>
      <c r="N199" s="45">
        <v>1.65</v>
      </c>
      <c r="O199" s="45">
        <v>1.28</v>
      </c>
      <c r="P199" s="45">
        <v>1.6</v>
      </c>
      <c r="Q199" s="45">
        <v>0.88</v>
      </c>
      <c r="R199" s="45">
        <v>-9999</v>
      </c>
      <c r="S199" s="45">
        <v>4.1100000000000003</v>
      </c>
      <c r="T199" s="45">
        <v>3.3</v>
      </c>
      <c r="U199" s="51">
        <v>1.47</v>
      </c>
    </row>
    <row r="200" spans="1:21" x14ac:dyDescent="0.25">
      <c r="A200" s="61" t="s">
        <v>28</v>
      </c>
      <c r="B200" s="61">
        <v>1966</v>
      </c>
      <c r="C200" s="57">
        <v>2.4900000000000002</v>
      </c>
      <c r="D200" s="45">
        <v>4.41</v>
      </c>
      <c r="E200" s="45">
        <v>0.92</v>
      </c>
      <c r="F200" s="45">
        <v>2.62</v>
      </c>
      <c r="G200" s="45">
        <v>3.68</v>
      </c>
      <c r="H200" s="45">
        <v>1.04</v>
      </c>
      <c r="I200" s="45">
        <v>3.14</v>
      </c>
      <c r="J200" s="45">
        <v>-9999</v>
      </c>
      <c r="K200" s="45">
        <v>0.62</v>
      </c>
      <c r="L200" s="45">
        <v>0.7</v>
      </c>
      <c r="M200" s="46">
        <v>4.18</v>
      </c>
      <c r="N200" s="45">
        <v>1.84</v>
      </c>
      <c r="O200" s="45">
        <v>3.28</v>
      </c>
      <c r="P200" s="45">
        <v>0.45</v>
      </c>
      <c r="Q200" s="45">
        <v>2.2799999999999998</v>
      </c>
      <c r="R200" s="45">
        <v>-9999</v>
      </c>
      <c r="S200" s="45">
        <v>3.41</v>
      </c>
      <c r="T200" s="45">
        <v>2.74</v>
      </c>
      <c r="U200" s="51">
        <v>1.55</v>
      </c>
    </row>
    <row r="201" spans="1:21" x14ac:dyDescent="0.25">
      <c r="A201" s="61" t="s">
        <v>29</v>
      </c>
      <c r="B201" s="61">
        <v>1966</v>
      </c>
      <c r="C201" s="57">
        <v>1.5</v>
      </c>
      <c r="D201" s="45">
        <v>1.49</v>
      </c>
      <c r="E201" s="45">
        <v>0.75</v>
      </c>
      <c r="F201" s="45">
        <v>2.11</v>
      </c>
      <c r="G201" s="45">
        <v>1.66</v>
      </c>
      <c r="H201" s="45">
        <v>2.06</v>
      </c>
      <c r="I201" s="45">
        <v>1.68</v>
      </c>
      <c r="J201" s="45">
        <v>-9999</v>
      </c>
      <c r="K201" s="45">
        <v>0.63</v>
      </c>
      <c r="L201" s="45">
        <v>2.2799999999999998</v>
      </c>
      <c r="M201" s="46">
        <v>1.94</v>
      </c>
      <c r="N201" s="45">
        <v>1.0900000000000001</v>
      </c>
      <c r="O201" s="45">
        <v>3.09</v>
      </c>
      <c r="P201" s="45">
        <v>0.47</v>
      </c>
      <c r="Q201" s="45">
        <v>0.63</v>
      </c>
      <c r="R201" s="45">
        <v>-9999</v>
      </c>
      <c r="S201" s="45">
        <v>2.11</v>
      </c>
      <c r="T201" s="45">
        <v>2.35</v>
      </c>
      <c r="U201" s="51">
        <v>1</v>
      </c>
    </row>
    <row r="202" spans="1:21" x14ac:dyDescent="0.25">
      <c r="A202" s="61" t="s">
        <v>30</v>
      </c>
      <c r="B202" s="61">
        <v>1966</v>
      </c>
      <c r="C202" s="57">
        <v>0.49</v>
      </c>
      <c r="D202" s="45">
        <v>1.98</v>
      </c>
      <c r="E202" s="45">
        <v>2.71</v>
      </c>
      <c r="F202" s="45">
        <v>4.78</v>
      </c>
      <c r="G202" s="45">
        <v>1.06</v>
      </c>
      <c r="H202" s="45">
        <v>1.1499999999999999</v>
      </c>
      <c r="I202" s="45">
        <v>0.79</v>
      </c>
      <c r="J202" s="45">
        <v>-9999</v>
      </c>
      <c r="K202" s="45">
        <v>1.1599999999999999</v>
      </c>
      <c r="L202" s="45">
        <v>1.51</v>
      </c>
      <c r="M202" s="46">
        <v>3.77</v>
      </c>
      <c r="N202" s="45">
        <v>1.67</v>
      </c>
      <c r="O202" s="45">
        <v>1.0900000000000001</v>
      </c>
      <c r="P202" s="45">
        <v>1.78</v>
      </c>
      <c r="Q202" s="45">
        <v>1.84</v>
      </c>
      <c r="R202" s="45">
        <v>-9999</v>
      </c>
      <c r="S202" s="45">
        <v>3.61</v>
      </c>
      <c r="T202" s="45">
        <v>1.66</v>
      </c>
      <c r="U202" s="51">
        <v>1.76</v>
      </c>
    </row>
    <row r="203" spans="1:21" x14ac:dyDescent="0.25">
      <c r="A203" s="61" t="s">
        <v>31</v>
      </c>
      <c r="B203" s="61">
        <v>1966</v>
      </c>
      <c r="C203" s="57">
        <v>0.4</v>
      </c>
      <c r="D203" s="45">
        <v>0.59</v>
      </c>
      <c r="E203" s="45">
        <v>0.6</v>
      </c>
      <c r="F203" s="45">
        <v>1.58</v>
      </c>
      <c r="G203" s="45">
        <v>0.77</v>
      </c>
      <c r="H203" s="45">
        <v>0.96</v>
      </c>
      <c r="I203" s="45">
        <v>0.43</v>
      </c>
      <c r="J203" s="45">
        <v>-9999</v>
      </c>
      <c r="K203" s="45">
        <v>0.43</v>
      </c>
      <c r="L203" s="45">
        <v>0.6</v>
      </c>
      <c r="M203" s="46">
        <v>0.05</v>
      </c>
      <c r="N203" s="45">
        <v>1.95</v>
      </c>
      <c r="O203" s="45">
        <v>0.39</v>
      </c>
      <c r="P203" s="45">
        <v>0.19</v>
      </c>
      <c r="Q203" s="45">
        <v>0.18</v>
      </c>
      <c r="R203" s="45">
        <v>-9999</v>
      </c>
      <c r="S203" s="45">
        <v>0.65</v>
      </c>
      <c r="T203" s="45">
        <v>0.53</v>
      </c>
      <c r="U203" s="51">
        <v>0.43</v>
      </c>
    </row>
    <row r="204" spans="1:21" x14ac:dyDescent="0.25">
      <c r="A204" s="61" t="s">
        <v>32</v>
      </c>
      <c r="B204" s="61">
        <v>1966</v>
      </c>
      <c r="C204" s="57">
        <v>0.2</v>
      </c>
      <c r="D204" s="45">
        <v>0.56000000000000005</v>
      </c>
      <c r="E204" s="45">
        <v>0.49</v>
      </c>
      <c r="F204" s="45">
        <v>0.15</v>
      </c>
      <c r="G204" s="45">
        <v>0.46</v>
      </c>
      <c r="H204" s="45">
        <v>0.32</v>
      </c>
      <c r="I204" s="45">
        <v>0.28000000000000003</v>
      </c>
      <c r="J204" s="45">
        <v>-9999</v>
      </c>
      <c r="K204" s="45">
        <v>0.45</v>
      </c>
      <c r="L204" s="45">
        <v>0.16</v>
      </c>
      <c r="M204" s="46">
        <v>0.28999999999999998</v>
      </c>
      <c r="N204" s="45">
        <v>0.67</v>
      </c>
      <c r="O204" s="45">
        <v>0.26</v>
      </c>
      <c r="P204" s="45">
        <v>0.34</v>
      </c>
      <c r="Q204" s="45">
        <v>0.52</v>
      </c>
      <c r="R204" s="45">
        <v>-9999</v>
      </c>
      <c r="S204" s="45">
        <v>0.4</v>
      </c>
      <c r="T204" s="45">
        <v>0.53</v>
      </c>
      <c r="U204" s="51">
        <v>0.33</v>
      </c>
    </row>
    <row r="205" spans="1:21" x14ac:dyDescent="0.25">
      <c r="A205" s="61" t="s">
        <v>33</v>
      </c>
      <c r="B205" s="61">
        <v>1966</v>
      </c>
      <c r="C205" s="57">
        <v>0.52</v>
      </c>
      <c r="D205" s="45">
        <v>0.56000000000000005</v>
      </c>
      <c r="E205" s="45">
        <v>0.27</v>
      </c>
      <c r="F205" s="45">
        <v>0.08</v>
      </c>
      <c r="G205" s="45">
        <v>0.1</v>
      </c>
      <c r="H205" s="45">
        <v>0.17</v>
      </c>
      <c r="I205" s="45">
        <v>0.37</v>
      </c>
      <c r="J205" s="45">
        <v>-9999</v>
      </c>
      <c r="K205" s="45">
        <v>0.06</v>
      </c>
      <c r="L205" s="45">
        <v>0.25</v>
      </c>
      <c r="M205" s="46">
        <v>0.06</v>
      </c>
      <c r="N205" s="45">
        <v>0.12</v>
      </c>
      <c r="O205" s="45">
        <v>0.17</v>
      </c>
      <c r="P205" s="45">
        <v>0.23</v>
      </c>
      <c r="Q205" s="45">
        <v>0.32</v>
      </c>
      <c r="R205" s="45">
        <v>-9999</v>
      </c>
      <c r="S205" s="45">
        <v>0.23</v>
      </c>
      <c r="T205" s="45">
        <v>0.05</v>
      </c>
      <c r="U205" s="51">
        <v>0.28000000000000003</v>
      </c>
    </row>
    <row r="206" spans="1:21" x14ac:dyDescent="0.25">
      <c r="A206" s="61" t="s">
        <v>22</v>
      </c>
      <c r="B206" s="61">
        <v>1967</v>
      </c>
      <c r="C206" s="57">
        <v>0.08</v>
      </c>
      <c r="D206" s="45">
        <v>0.28000000000000003</v>
      </c>
      <c r="E206" s="45">
        <v>0.61</v>
      </c>
      <c r="F206" s="45">
        <v>0.66</v>
      </c>
      <c r="G206" s="45">
        <v>0.36</v>
      </c>
      <c r="H206" s="45">
        <v>0.84</v>
      </c>
      <c r="I206" s="45">
        <v>0.37</v>
      </c>
      <c r="J206" s="45">
        <v>-9999</v>
      </c>
      <c r="K206" s="45">
        <v>0.61</v>
      </c>
      <c r="L206" s="45">
        <v>0.23</v>
      </c>
      <c r="M206" s="46">
        <v>0.2</v>
      </c>
      <c r="N206" s="45">
        <v>0.72</v>
      </c>
      <c r="O206" s="45">
        <v>0.05</v>
      </c>
      <c r="P206" s="45">
        <v>0.55000000000000004</v>
      </c>
      <c r="Q206" s="45">
        <v>0.98</v>
      </c>
      <c r="R206" s="45">
        <v>-9999</v>
      </c>
      <c r="S206" s="45">
        <v>0.25</v>
      </c>
      <c r="T206" s="45">
        <v>0.19</v>
      </c>
      <c r="U206" s="51">
        <v>0.68</v>
      </c>
    </row>
    <row r="207" spans="1:21" x14ac:dyDescent="0.25">
      <c r="A207" s="61" t="s">
        <v>23</v>
      </c>
      <c r="B207" s="61">
        <v>1967</v>
      </c>
      <c r="C207" s="57">
        <v>0.17</v>
      </c>
      <c r="D207" s="45">
        <v>0.32</v>
      </c>
      <c r="E207" s="45">
        <v>0.49</v>
      </c>
      <c r="F207" s="45">
        <v>0.28999999999999998</v>
      </c>
      <c r="G207" s="45">
        <v>0.45</v>
      </c>
      <c r="H207" s="45">
        <v>0.39</v>
      </c>
      <c r="I207" s="45">
        <v>0.44</v>
      </c>
      <c r="J207" s="45">
        <v>-9999</v>
      </c>
      <c r="K207" s="45">
        <v>0.35</v>
      </c>
      <c r="L207" s="45">
        <v>0.05</v>
      </c>
      <c r="M207" s="46" t="s">
        <v>1</v>
      </c>
      <c r="N207" s="45">
        <v>0.65</v>
      </c>
      <c r="O207" s="45">
        <v>0.2</v>
      </c>
      <c r="P207" s="45">
        <v>0.22</v>
      </c>
      <c r="Q207" s="45">
        <v>0.27</v>
      </c>
      <c r="R207" s="45">
        <v>-9999</v>
      </c>
      <c r="S207" s="45" t="s">
        <v>1</v>
      </c>
      <c r="T207" s="45">
        <v>0.02</v>
      </c>
      <c r="U207" s="51">
        <v>0.16</v>
      </c>
    </row>
    <row r="208" spans="1:21" x14ac:dyDescent="0.25">
      <c r="A208" s="61" t="s">
        <v>24</v>
      </c>
      <c r="B208" s="61">
        <v>1967</v>
      </c>
      <c r="C208" s="57">
        <v>0.13</v>
      </c>
      <c r="D208" s="45">
        <v>0.69</v>
      </c>
      <c r="E208" s="45">
        <v>0.82</v>
      </c>
      <c r="F208" s="45">
        <v>0.82</v>
      </c>
      <c r="G208" s="45">
        <v>0.23</v>
      </c>
      <c r="H208" s="45">
        <v>0.79</v>
      </c>
      <c r="I208" s="45">
        <v>0.8</v>
      </c>
      <c r="J208" s="45">
        <v>-9999</v>
      </c>
      <c r="K208" s="45">
        <v>0.61</v>
      </c>
      <c r="L208" s="45">
        <v>0.28000000000000003</v>
      </c>
      <c r="M208" s="46">
        <v>0.37</v>
      </c>
      <c r="N208" s="45">
        <v>0.57999999999999996</v>
      </c>
      <c r="O208" s="45">
        <v>0.39</v>
      </c>
      <c r="P208" s="45">
        <v>0.47</v>
      </c>
      <c r="Q208" s="45">
        <v>0.52</v>
      </c>
      <c r="R208" s="45">
        <v>-9999</v>
      </c>
      <c r="S208" s="45">
        <v>0.24</v>
      </c>
      <c r="T208" s="45">
        <v>0.2</v>
      </c>
      <c r="U208" s="51">
        <v>0.88</v>
      </c>
    </row>
    <row r="209" spans="1:21" x14ac:dyDescent="0.25">
      <c r="A209" s="61" t="s">
        <v>25</v>
      </c>
      <c r="B209" s="61">
        <v>1967</v>
      </c>
      <c r="C209" s="57">
        <v>0.04</v>
      </c>
      <c r="D209" s="45">
        <v>1.4</v>
      </c>
      <c r="E209" s="45">
        <v>2.1</v>
      </c>
      <c r="F209" s="45">
        <v>2.46</v>
      </c>
      <c r="G209" s="45">
        <v>2.72</v>
      </c>
      <c r="H209" s="45">
        <v>3.95</v>
      </c>
      <c r="I209" s="45">
        <v>1.03</v>
      </c>
      <c r="J209" s="45">
        <v>-9999</v>
      </c>
      <c r="K209" s="45">
        <v>3.02</v>
      </c>
      <c r="L209" s="45">
        <v>1.42</v>
      </c>
      <c r="M209" s="46">
        <v>0.85</v>
      </c>
      <c r="N209" s="45">
        <v>3.7</v>
      </c>
      <c r="O209" s="45">
        <v>0.8</v>
      </c>
      <c r="P209" s="45">
        <v>3.85</v>
      </c>
      <c r="Q209" s="45">
        <v>3.02</v>
      </c>
      <c r="R209" s="45">
        <v>-9999</v>
      </c>
      <c r="S209" s="45">
        <v>1.59</v>
      </c>
      <c r="T209" s="45">
        <v>1.62</v>
      </c>
      <c r="U209" s="51">
        <v>2.4</v>
      </c>
    </row>
    <row r="210" spans="1:21" x14ac:dyDescent="0.25">
      <c r="A210" s="61" t="s">
        <v>26</v>
      </c>
      <c r="B210" s="61">
        <v>1967</v>
      </c>
      <c r="C210" s="57">
        <v>1.04</v>
      </c>
      <c r="D210" s="45">
        <v>2.71</v>
      </c>
      <c r="E210" s="45">
        <v>4.46</v>
      </c>
      <c r="F210" s="45">
        <v>5.53</v>
      </c>
      <c r="G210" s="45">
        <v>2.64</v>
      </c>
      <c r="H210" s="45">
        <v>4.7699999999999996</v>
      </c>
      <c r="I210" s="45">
        <v>2.2400000000000002</v>
      </c>
      <c r="J210" s="45">
        <v>-9999</v>
      </c>
      <c r="K210" s="45">
        <v>4.79</v>
      </c>
      <c r="L210" s="45">
        <v>6.53</v>
      </c>
      <c r="M210" s="46">
        <v>4.83</v>
      </c>
      <c r="N210" s="45">
        <v>4.22</v>
      </c>
      <c r="O210" s="45">
        <v>1.65</v>
      </c>
      <c r="P210" s="45">
        <v>2.34</v>
      </c>
      <c r="Q210" s="45">
        <v>3.13</v>
      </c>
      <c r="R210" s="45">
        <v>-9999</v>
      </c>
      <c r="S210" s="45">
        <v>5.1100000000000003</v>
      </c>
      <c r="T210" s="45">
        <v>5.38</v>
      </c>
      <c r="U210" s="51">
        <v>5.0999999999999996</v>
      </c>
    </row>
    <row r="211" spans="1:21" x14ac:dyDescent="0.25">
      <c r="A211" s="61" t="s">
        <v>27</v>
      </c>
      <c r="B211" s="61">
        <v>1967</v>
      </c>
      <c r="C211" s="57">
        <v>1.46</v>
      </c>
      <c r="D211" s="45">
        <v>1.41</v>
      </c>
      <c r="E211" s="45">
        <v>4.9800000000000004</v>
      </c>
      <c r="F211" s="45">
        <v>4.76</v>
      </c>
      <c r="G211" s="45">
        <v>1.42</v>
      </c>
      <c r="H211" s="45">
        <v>4.6900000000000004</v>
      </c>
      <c r="I211" s="45">
        <v>2.38</v>
      </c>
      <c r="J211" s="45">
        <v>-9999</v>
      </c>
      <c r="K211" s="45">
        <v>3.26</v>
      </c>
      <c r="L211" s="45">
        <v>3.94</v>
      </c>
      <c r="M211" s="46">
        <v>5.0599999999999996</v>
      </c>
      <c r="N211" s="45">
        <v>4.0599999999999996</v>
      </c>
      <c r="O211" s="45">
        <v>1.8</v>
      </c>
      <c r="P211" s="45">
        <v>5.0999999999999996</v>
      </c>
      <c r="Q211" s="45">
        <v>1.99</v>
      </c>
      <c r="R211" s="45">
        <v>-9999</v>
      </c>
      <c r="S211" s="45">
        <v>7.84</v>
      </c>
      <c r="T211" s="45">
        <v>8.2200000000000006</v>
      </c>
      <c r="U211" s="51">
        <v>4.55</v>
      </c>
    </row>
    <row r="212" spans="1:21" x14ac:dyDescent="0.25">
      <c r="A212" s="61" t="s">
        <v>28</v>
      </c>
      <c r="B212" s="61">
        <v>1967</v>
      </c>
      <c r="C212" s="57">
        <v>2.75</v>
      </c>
      <c r="D212" s="45">
        <v>3.06</v>
      </c>
      <c r="E212" s="45">
        <v>2.97</v>
      </c>
      <c r="F212" s="45">
        <v>4.57</v>
      </c>
      <c r="G212" s="45">
        <v>4.07</v>
      </c>
      <c r="H212" s="45">
        <v>3.25</v>
      </c>
      <c r="I212" s="45">
        <v>3.2</v>
      </c>
      <c r="J212" s="45">
        <v>-9999</v>
      </c>
      <c r="K212" s="45">
        <v>3.1</v>
      </c>
      <c r="L212" s="45">
        <v>1.74</v>
      </c>
      <c r="M212" s="46">
        <v>1.1000000000000001</v>
      </c>
      <c r="N212" s="45">
        <v>2.4500000000000002</v>
      </c>
      <c r="O212" s="45">
        <v>2.71</v>
      </c>
      <c r="P212" s="45">
        <v>3.49</v>
      </c>
      <c r="Q212" s="45">
        <v>4.4800000000000004</v>
      </c>
      <c r="R212" s="45">
        <v>-9999</v>
      </c>
      <c r="S212" s="45">
        <v>2.59</v>
      </c>
      <c r="T212" s="45">
        <v>2.56</v>
      </c>
      <c r="U212" s="51">
        <v>3.11</v>
      </c>
    </row>
    <row r="213" spans="1:21" x14ac:dyDescent="0.25">
      <c r="A213" s="61" t="s">
        <v>29</v>
      </c>
      <c r="B213" s="61">
        <v>1967</v>
      </c>
      <c r="C213" s="57">
        <v>2.5499999999999998</v>
      </c>
      <c r="D213" s="45">
        <v>4.6500000000000004</v>
      </c>
      <c r="E213" s="45">
        <v>3.94</v>
      </c>
      <c r="F213" s="45">
        <v>0.81</v>
      </c>
      <c r="G213" s="45">
        <v>2.91</v>
      </c>
      <c r="H213" s="45">
        <v>0.83</v>
      </c>
      <c r="I213" s="45">
        <v>3.04</v>
      </c>
      <c r="J213" s="45">
        <v>-9999</v>
      </c>
      <c r="K213" s="45">
        <v>1.82</v>
      </c>
      <c r="L213" s="45">
        <v>1.1000000000000001</v>
      </c>
      <c r="M213" s="46">
        <v>0.27</v>
      </c>
      <c r="N213" s="45">
        <v>1.32</v>
      </c>
      <c r="O213" s="45">
        <v>2.14</v>
      </c>
      <c r="P213" s="45">
        <v>1.45</v>
      </c>
      <c r="Q213" s="45">
        <v>2.02</v>
      </c>
      <c r="R213" s="45">
        <v>-9999</v>
      </c>
      <c r="S213" s="45">
        <v>0.74</v>
      </c>
      <c r="T213" s="45">
        <v>0.62</v>
      </c>
      <c r="U213" s="51">
        <v>4.18</v>
      </c>
    </row>
    <row r="214" spans="1:21" x14ac:dyDescent="0.25">
      <c r="A214" s="61" t="s">
        <v>30</v>
      </c>
      <c r="B214" s="61">
        <v>1967</v>
      </c>
      <c r="C214" s="57">
        <v>0.83</v>
      </c>
      <c r="D214" s="45">
        <v>1.33</v>
      </c>
      <c r="E214" s="45">
        <v>1.02</v>
      </c>
      <c r="F214" s="45">
        <v>1.36</v>
      </c>
      <c r="G214" s="45">
        <v>0.95</v>
      </c>
      <c r="H214" s="45">
        <v>0.6</v>
      </c>
      <c r="I214" s="45">
        <v>1.8</v>
      </c>
      <c r="J214" s="45">
        <v>-9999</v>
      </c>
      <c r="K214" s="45">
        <v>0.93</v>
      </c>
      <c r="L214" s="45">
        <v>0.39</v>
      </c>
      <c r="M214" s="46">
        <v>0.68</v>
      </c>
      <c r="N214" s="45">
        <v>1.56</v>
      </c>
      <c r="O214" s="45">
        <v>0.76</v>
      </c>
      <c r="P214" s="45">
        <v>0.54</v>
      </c>
      <c r="Q214" s="45">
        <v>0.67</v>
      </c>
      <c r="R214" s="45">
        <v>-9999</v>
      </c>
      <c r="S214" s="45">
        <v>0.73</v>
      </c>
      <c r="T214" s="45">
        <v>0.46</v>
      </c>
      <c r="U214" s="51">
        <v>1.33</v>
      </c>
    </row>
    <row r="215" spans="1:21" x14ac:dyDescent="0.25">
      <c r="A215" s="61" t="s">
        <v>31</v>
      </c>
      <c r="B215" s="61">
        <v>1967</v>
      </c>
      <c r="C215" s="57">
        <v>0.42</v>
      </c>
      <c r="D215" s="45">
        <v>1.17</v>
      </c>
      <c r="E215" s="45">
        <v>1.58</v>
      </c>
      <c r="F215" s="45">
        <v>0.67</v>
      </c>
      <c r="G215" s="45">
        <v>1.51</v>
      </c>
      <c r="H215" s="45">
        <v>1.1299999999999999</v>
      </c>
      <c r="I215" s="45">
        <v>0.8</v>
      </c>
      <c r="J215" s="45">
        <v>-9999</v>
      </c>
      <c r="K215" s="45">
        <v>0.61</v>
      </c>
      <c r="L215" s="45">
        <v>0.11</v>
      </c>
      <c r="M215" s="46">
        <v>0.37</v>
      </c>
      <c r="N215" s="45">
        <v>1.91</v>
      </c>
      <c r="O215" s="45">
        <v>1.53</v>
      </c>
      <c r="P215" s="45">
        <v>0.99</v>
      </c>
      <c r="Q215" s="45">
        <v>1.1299999999999999</v>
      </c>
      <c r="R215" s="45">
        <v>-9999</v>
      </c>
      <c r="S215" s="45">
        <v>0.45</v>
      </c>
      <c r="T215" s="45">
        <v>0.24</v>
      </c>
      <c r="U215" s="51">
        <v>0.89</v>
      </c>
    </row>
    <row r="216" spans="1:21" x14ac:dyDescent="0.25">
      <c r="A216" s="61" t="s">
        <v>32</v>
      </c>
      <c r="B216" s="61">
        <v>1967</v>
      </c>
      <c r="C216" s="57">
        <v>0.21</v>
      </c>
      <c r="D216" s="45">
        <v>0.31</v>
      </c>
      <c r="E216" s="45">
        <v>0.73</v>
      </c>
      <c r="F216" s="45">
        <v>0.67</v>
      </c>
      <c r="G216" s="45">
        <v>0.55000000000000004</v>
      </c>
      <c r="H216" s="45">
        <v>1.01</v>
      </c>
      <c r="I216" s="45">
        <v>0.69</v>
      </c>
      <c r="J216" s="45">
        <v>-9999</v>
      </c>
      <c r="K216" s="45">
        <v>1.1399999999999999</v>
      </c>
      <c r="L216" s="45">
        <v>0.17</v>
      </c>
      <c r="M216" s="46">
        <v>0.3</v>
      </c>
      <c r="N216" s="45">
        <v>1.25</v>
      </c>
      <c r="O216" s="45">
        <v>0.14000000000000001</v>
      </c>
      <c r="P216" s="45">
        <v>0.62</v>
      </c>
      <c r="Q216" s="45">
        <v>-9999</v>
      </c>
      <c r="R216" s="45">
        <v>-9999</v>
      </c>
      <c r="S216" s="45">
        <v>0.7</v>
      </c>
      <c r="T216" s="45">
        <v>0.54</v>
      </c>
      <c r="U216" s="51">
        <v>0.71</v>
      </c>
    </row>
    <row r="217" spans="1:21" x14ac:dyDescent="0.25">
      <c r="A217" s="61" t="s">
        <v>33</v>
      </c>
      <c r="B217" s="61">
        <v>1967</v>
      </c>
      <c r="C217" s="57">
        <v>0.67</v>
      </c>
      <c r="D217" s="45">
        <v>0.81</v>
      </c>
      <c r="E217" s="45">
        <v>1.19</v>
      </c>
      <c r="F217" s="45">
        <v>1.05</v>
      </c>
      <c r="G217" s="45">
        <v>1</v>
      </c>
      <c r="H217" s="45">
        <v>1.06</v>
      </c>
      <c r="I217" s="45">
        <v>0.98</v>
      </c>
      <c r="J217" s="45">
        <v>-9999</v>
      </c>
      <c r="K217" s="45">
        <v>1.05</v>
      </c>
      <c r="L217" s="45">
        <v>0.24</v>
      </c>
      <c r="M217" s="46">
        <v>1.52</v>
      </c>
      <c r="N217" s="45">
        <v>1.41</v>
      </c>
      <c r="O217" s="45">
        <v>0.87</v>
      </c>
      <c r="P217" s="45">
        <v>0.64</v>
      </c>
      <c r="Q217" s="45">
        <v>1.08</v>
      </c>
      <c r="R217" s="45">
        <v>-9999</v>
      </c>
      <c r="S217" s="45">
        <v>1.28</v>
      </c>
      <c r="T217" s="45">
        <v>0.51</v>
      </c>
      <c r="U217" s="51">
        <v>0.85</v>
      </c>
    </row>
    <row r="218" spans="1:21" x14ac:dyDescent="0.25">
      <c r="A218" s="61" t="s">
        <v>22</v>
      </c>
      <c r="B218" s="61">
        <v>1968</v>
      </c>
      <c r="C218" s="57" t="s">
        <v>1</v>
      </c>
      <c r="D218" s="45">
        <v>0.15</v>
      </c>
      <c r="E218" s="45">
        <v>0.18</v>
      </c>
      <c r="F218" s="45">
        <v>0.28000000000000003</v>
      </c>
      <c r="G218" s="45">
        <v>0.15</v>
      </c>
      <c r="H218" s="45">
        <v>0.51</v>
      </c>
      <c r="I218" s="45">
        <v>0.02</v>
      </c>
      <c r="J218" s="45">
        <v>-9999</v>
      </c>
      <c r="K218" s="45">
        <v>0.09</v>
      </c>
      <c r="L218" s="45">
        <v>0.05</v>
      </c>
      <c r="M218" s="46">
        <v>0.04</v>
      </c>
      <c r="N218" s="45">
        <v>0.48</v>
      </c>
      <c r="O218" s="45">
        <v>0.06</v>
      </c>
      <c r="P218" s="45">
        <v>0.16</v>
      </c>
      <c r="Q218" s="45">
        <v>0.5</v>
      </c>
      <c r="R218" s="45">
        <v>-9999</v>
      </c>
      <c r="S218" s="45">
        <v>7.0000000000000007E-2</v>
      </c>
      <c r="T218" s="45">
        <v>0.04</v>
      </c>
      <c r="U218" s="51">
        <v>0.19</v>
      </c>
    </row>
    <row r="219" spans="1:21" x14ac:dyDescent="0.25">
      <c r="A219" s="61" t="s">
        <v>23</v>
      </c>
      <c r="B219" s="61">
        <v>1968</v>
      </c>
      <c r="C219" s="57">
        <v>0.3</v>
      </c>
      <c r="D219" s="45">
        <v>0.63</v>
      </c>
      <c r="E219" s="45">
        <v>0.99</v>
      </c>
      <c r="F219" s="45">
        <v>0.35</v>
      </c>
      <c r="G219" s="45">
        <v>0.95</v>
      </c>
      <c r="H219" s="45">
        <v>0.74</v>
      </c>
      <c r="I219" s="45">
        <v>0.28999999999999998</v>
      </c>
      <c r="J219" s="45">
        <v>-9999</v>
      </c>
      <c r="K219" s="45">
        <v>0.6</v>
      </c>
      <c r="L219" s="45">
        <v>0.3</v>
      </c>
      <c r="M219" s="46">
        <v>0.23</v>
      </c>
      <c r="N219" s="45">
        <v>1.28</v>
      </c>
      <c r="O219" s="45">
        <v>0.22</v>
      </c>
      <c r="P219" s="45">
        <v>0.75</v>
      </c>
      <c r="Q219" s="45">
        <v>0.98</v>
      </c>
      <c r="R219" s="45">
        <v>-9999</v>
      </c>
      <c r="S219" s="45">
        <v>0.44</v>
      </c>
      <c r="T219" s="45">
        <v>0.22</v>
      </c>
      <c r="U219" s="51">
        <v>0.7</v>
      </c>
    </row>
    <row r="220" spans="1:21" x14ac:dyDescent="0.25">
      <c r="A220" s="61" t="s">
        <v>24</v>
      </c>
      <c r="B220" s="61">
        <v>1968</v>
      </c>
      <c r="C220" s="57">
        <v>0.51</v>
      </c>
      <c r="D220" s="45">
        <v>0.67</v>
      </c>
      <c r="E220" s="45">
        <v>0.97</v>
      </c>
      <c r="F220" s="45">
        <v>0.47</v>
      </c>
      <c r="G220" s="45">
        <v>0.73</v>
      </c>
      <c r="H220" s="45">
        <v>0.85</v>
      </c>
      <c r="I220" s="45">
        <v>0.52</v>
      </c>
      <c r="J220" s="45">
        <v>-9999</v>
      </c>
      <c r="K220" s="45">
        <v>0.9</v>
      </c>
      <c r="L220" s="45">
        <v>0.63</v>
      </c>
      <c r="M220" s="46">
        <v>0.13</v>
      </c>
      <c r="N220" s="45">
        <v>1</v>
      </c>
      <c r="O220" s="45">
        <v>0.43</v>
      </c>
      <c r="P220" s="45">
        <v>0.65</v>
      </c>
      <c r="Q220" s="45">
        <v>0.41</v>
      </c>
      <c r="R220" s="45">
        <v>-9999</v>
      </c>
      <c r="S220" s="45">
        <v>0.32</v>
      </c>
      <c r="T220" s="45">
        <v>0.47</v>
      </c>
      <c r="U220" s="51">
        <v>0.99</v>
      </c>
    </row>
    <row r="221" spans="1:21" x14ac:dyDescent="0.25">
      <c r="A221" s="61" t="s">
        <v>25</v>
      </c>
      <c r="B221" s="61">
        <v>1968</v>
      </c>
      <c r="C221" s="57">
        <v>0.56999999999999995</v>
      </c>
      <c r="D221" s="45">
        <v>1.28</v>
      </c>
      <c r="E221" s="45">
        <v>1.73</v>
      </c>
      <c r="F221" s="45">
        <v>1.53</v>
      </c>
      <c r="G221" s="45">
        <v>1.42</v>
      </c>
      <c r="H221" s="45">
        <v>2.39</v>
      </c>
      <c r="I221" s="45">
        <v>0.65</v>
      </c>
      <c r="J221" s="45">
        <v>-9999</v>
      </c>
      <c r="K221" s="45">
        <v>1.85</v>
      </c>
      <c r="L221" s="45">
        <v>1.07</v>
      </c>
      <c r="M221" s="46">
        <v>0.47</v>
      </c>
      <c r="N221" s="45">
        <v>2.4500000000000002</v>
      </c>
      <c r="O221" s="45">
        <v>0.65</v>
      </c>
      <c r="P221" s="45">
        <v>1.62</v>
      </c>
      <c r="Q221" s="45">
        <v>1.43</v>
      </c>
      <c r="R221" s="45">
        <v>-9999</v>
      </c>
      <c r="S221" s="45">
        <v>0.81</v>
      </c>
      <c r="T221" s="45">
        <v>0.51</v>
      </c>
      <c r="U221" s="51">
        <v>1.85</v>
      </c>
    </row>
    <row r="222" spans="1:21" x14ac:dyDescent="0.25">
      <c r="A222" s="61" t="s">
        <v>26</v>
      </c>
      <c r="B222" s="61">
        <v>1968</v>
      </c>
      <c r="C222" s="57">
        <v>0.19</v>
      </c>
      <c r="D222" s="45">
        <v>0.52</v>
      </c>
      <c r="E222" s="45">
        <v>2.27</v>
      </c>
      <c r="F222" s="45">
        <v>1.88</v>
      </c>
      <c r="G222" s="45">
        <v>0.6</v>
      </c>
      <c r="H222" s="45">
        <v>0.71</v>
      </c>
      <c r="I222" s="45">
        <v>1.1599999999999999</v>
      </c>
      <c r="J222" s="45">
        <v>-9999</v>
      </c>
      <c r="K222" s="45">
        <v>3.2</v>
      </c>
      <c r="L222" s="45">
        <v>2</v>
      </c>
      <c r="M222" s="46">
        <v>2.54</v>
      </c>
      <c r="N222" s="45">
        <v>1.66</v>
      </c>
      <c r="O222" s="45">
        <v>0.67</v>
      </c>
      <c r="P222" s="45">
        <v>1.82</v>
      </c>
      <c r="Q222" s="45">
        <v>-9999</v>
      </c>
      <c r="R222" s="45">
        <v>-9999</v>
      </c>
      <c r="S222" s="45">
        <v>3.41</v>
      </c>
      <c r="T222" s="45">
        <v>4.6500000000000004</v>
      </c>
      <c r="U222" s="51">
        <v>2.58</v>
      </c>
    </row>
    <row r="223" spans="1:21" x14ac:dyDescent="0.25">
      <c r="A223" s="61" t="s">
        <v>27</v>
      </c>
      <c r="B223" s="61">
        <v>1968</v>
      </c>
      <c r="C223" s="57" t="s">
        <v>1</v>
      </c>
      <c r="D223" s="45">
        <v>0.46</v>
      </c>
      <c r="E223" s="45">
        <v>2.36</v>
      </c>
      <c r="F223" s="45">
        <v>0.86</v>
      </c>
      <c r="G223" s="45">
        <v>0.74</v>
      </c>
      <c r="H223" s="45">
        <v>0.5</v>
      </c>
      <c r="I223" s="45">
        <v>1.6</v>
      </c>
      <c r="J223" s="45">
        <v>-9999</v>
      </c>
      <c r="K223" s="45">
        <v>0.86</v>
      </c>
      <c r="L223" s="45">
        <v>1.56</v>
      </c>
      <c r="M223" s="46">
        <v>1.43</v>
      </c>
      <c r="N223" s="45">
        <v>0.32</v>
      </c>
      <c r="O223" s="45">
        <v>0.17</v>
      </c>
      <c r="P223" s="45">
        <v>1.05</v>
      </c>
      <c r="Q223" s="45">
        <v>0.21</v>
      </c>
      <c r="R223" s="45">
        <v>-9999</v>
      </c>
      <c r="S223" s="45">
        <v>2.2799999999999998</v>
      </c>
      <c r="T223" s="45">
        <v>0.41</v>
      </c>
      <c r="U223" s="51">
        <v>1.05</v>
      </c>
    </row>
    <row r="224" spans="1:21" x14ac:dyDescent="0.25">
      <c r="A224" s="61" t="s">
        <v>28</v>
      </c>
      <c r="B224" s="61">
        <v>1968</v>
      </c>
      <c r="C224" s="57">
        <v>2.86</v>
      </c>
      <c r="D224" s="45">
        <v>3.59</v>
      </c>
      <c r="E224" s="45">
        <v>1.03</v>
      </c>
      <c r="F224" s="45">
        <v>2.41</v>
      </c>
      <c r="G224" s="45">
        <v>3.18</v>
      </c>
      <c r="H224" s="45">
        <v>1.34</v>
      </c>
      <c r="I224" s="45">
        <v>1.72</v>
      </c>
      <c r="J224" s="45">
        <v>-9999</v>
      </c>
      <c r="K224" s="45">
        <v>2.0499999999999998</v>
      </c>
      <c r="L224" s="45">
        <v>0.56000000000000005</v>
      </c>
      <c r="M224" s="46">
        <v>1.73</v>
      </c>
      <c r="N224" s="45">
        <v>1.44</v>
      </c>
      <c r="O224" s="45">
        <v>4.5599999999999996</v>
      </c>
      <c r="P224" s="45">
        <v>0.5</v>
      </c>
      <c r="Q224" s="45">
        <v>1.85</v>
      </c>
      <c r="R224" s="45">
        <v>-9999</v>
      </c>
      <c r="S224" s="45">
        <v>1.66</v>
      </c>
      <c r="T224" s="45">
        <v>2.17</v>
      </c>
      <c r="U224" s="51">
        <v>0.73</v>
      </c>
    </row>
    <row r="225" spans="1:21" x14ac:dyDescent="0.25">
      <c r="A225" s="61" t="s">
        <v>29</v>
      </c>
      <c r="B225" s="61">
        <v>1968</v>
      </c>
      <c r="C225" s="57">
        <v>2.16</v>
      </c>
      <c r="D225" s="45">
        <v>2.0099999999999998</v>
      </c>
      <c r="E225" s="45">
        <v>3.46</v>
      </c>
      <c r="F225" s="45">
        <v>1.83</v>
      </c>
      <c r="G225" s="45">
        <v>1.61</v>
      </c>
      <c r="H225" s="45">
        <v>2.5299999999999998</v>
      </c>
      <c r="I225" s="45">
        <v>1.78</v>
      </c>
      <c r="J225" s="45">
        <v>-9999</v>
      </c>
      <c r="K225" s="45">
        <v>2.11</v>
      </c>
      <c r="L225" s="45">
        <v>2.29</v>
      </c>
      <c r="M225" s="46">
        <v>5.41</v>
      </c>
      <c r="N225" s="45">
        <v>1.61</v>
      </c>
      <c r="O225" s="45">
        <v>2.2999999999999998</v>
      </c>
      <c r="P225" s="45">
        <v>1.74</v>
      </c>
      <c r="Q225" s="45">
        <v>-9999</v>
      </c>
      <c r="R225" s="45">
        <v>-9999</v>
      </c>
      <c r="S225" s="45">
        <v>5.07</v>
      </c>
      <c r="T225" s="45">
        <v>5.9</v>
      </c>
      <c r="U225" s="51">
        <v>2.89</v>
      </c>
    </row>
    <row r="226" spans="1:21" x14ac:dyDescent="0.25">
      <c r="A226" s="61" t="s">
        <v>30</v>
      </c>
      <c r="B226" s="61">
        <v>1968</v>
      </c>
      <c r="C226" s="57">
        <v>-9999</v>
      </c>
      <c r="D226" s="45">
        <v>0.75</v>
      </c>
      <c r="E226" s="45">
        <v>1.39</v>
      </c>
      <c r="F226" s="45">
        <v>0.36</v>
      </c>
      <c r="G226" s="45">
        <v>1.41</v>
      </c>
      <c r="H226" s="45">
        <v>0.59</v>
      </c>
      <c r="I226" s="45">
        <v>0.62</v>
      </c>
      <c r="J226" s="45">
        <v>-9999</v>
      </c>
      <c r="K226" s="45">
        <v>0.09</v>
      </c>
      <c r="L226" s="45">
        <v>0.18</v>
      </c>
      <c r="M226" s="46">
        <v>0.24</v>
      </c>
      <c r="N226" s="45">
        <v>1.02</v>
      </c>
      <c r="O226" s="45">
        <v>1.38</v>
      </c>
      <c r="P226" s="45">
        <v>0.5</v>
      </c>
      <c r="Q226" s="45">
        <v>0.97</v>
      </c>
      <c r="R226" s="45">
        <v>-9999</v>
      </c>
      <c r="S226" s="45">
        <v>0.06</v>
      </c>
      <c r="T226" s="45">
        <v>0.16</v>
      </c>
      <c r="U226" s="51">
        <v>0.38</v>
      </c>
    </row>
    <row r="227" spans="1:21" x14ac:dyDescent="0.25">
      <c r="A227" s="61" t="s">
        <v>31</v>
      </c>
      <c r="B227" s="61">
        <v>1968</v>
      </c>
      <c r="C227" s="57">
        <v>-9999</v>
      </c>
      <c r="D227" s="45">
        <v>1.96</v>
      </c>
      <c r="E227" s="45">
        <v>0.54</v>
      </c>
      <c r="F227" s="45">
        <v>0.5</v>
      </c>
      <c r="G227" s="45">
        <v>2.34</v>
      </c>
      <c r="H227" s="45">
        <v>0.75</v>
      </c>
      <c r="I227" s="45">
        <v>0.53</v>
      </c>
      <c r="J227" s="45">
        <v>-9999</v>
      </c>
      <c r="K227" s="45">
        <v>0.65</v>
      </c>
      <c r="L227" s="45">
        <v>0.55000000000000004</v>
      </c>
      <c r="M227" s="46">
        <v>0.25</v>
      </c>
      <c r="N227" s="45">
        <v>1.47</v>
      </c>
      <c r="O227" s="45">
        <v>0.72</v>
      </c>
      <c r="P227" s="45">
        <v>0.5</v>
      </c>
      <c r="Q227" s="45">
        <v>-9999</v>
      </c>
      <c r="R227" s="45">
        <v>-9999</v>
      </c>
      <c r="S227" s="45">
        <v>0.44</v>
      </c>
      <c r="T227" s="45">
        <v>0.61</v>
      </c>
      <c r="U227" s="51">
        <v>0.55000000000000004</v>
      </c>
    </row>
    <row r="228" spans="1:21" x14ac:dyDescent="0.25">
      <c r="A228" s="61" t="s">
        <v>32</v>
      </c>
      <c r="B228" s="61">
        <v>1968</v>
      </c>
      <c r="C228" s="57">
        <v>0.18</v>
      </c>
      <c r="D228" s="45">
        <v>0.41</v>
      </c>
      <c r="E228" s="45">
        <v>0.86</v>
      </c>
      <c r="F228" s="45">
        <v>0.76</v>
      </c>
      <c r="G228" s="45">
        <v>0.95</v>
      </c>
      <c r="H228" s="45">
        <v>0.71</v>
      </c>
      <c r="I228" s="45">
        <v>0.67</v>
      </c>
      <c r="J228" s="45">
        <v>-9999</v>
      </c>
      <c r="K228" s="45">
        <v>0.78</v>
      </c>
      <c r="L228" s="45">
        <v>0.43</v>
      </c>
      <c r="M228" s="46">
        <v>0.31</v>
      </c>
      <c r="N228" s="45">
        <v>1.23</v>
      </c>
      <c r="O228" s="45">
        <v>0.42</v>
      </c>
      <c r="P228" s="45">
        <v>0.81</v>
      </c>
      <c r="Q228" s="45">
        <v>-9999</v>
      </c>
      <c r="R228" s="45">
        <v>-9999</v>
      </c>
      <c r="S228" s="45">
        <v>0.28000000000000003</v>
      </c>
      <c r="T228" s="45">
        <v>0.3</v>
      </c>
      <c r="U228" s="51">
        <v>0.62</v>
      </c>
    </row>
    <row r="229" spans="1:21" x14ac:dyDescent="0.25">
      <c r="A229" s="61" t="s">
        <v>33</v>
      </c>
      <c r="B229" s="61">
        <v>1968</v>
      </c>
      <c r="C229" s="57">
        <v>0.45</v>
      </c>
      <c r="D229" s="45">
        <v>0.67</v>
      </c>
      <c r="E229" s="45">
        <v>0.41</v>
      </c>
      <c r="F229" s="45">
        <v>0.27</v>
      </c>
      <c r="G229" s="45">
        <v>0.64</v>
      </c>
      <c r="H229" s="45">
        <v>0.51</v>
      </c>
      <c r="I229" s="45">
        <v>0.12</v>
      </c>
      <c r="J229" s="45">
        <v>-9999</v>
      </c>
      <c r="K229" s="45">
        <v>0.13</v>
      </c>
      <c r="L229" s="45">
        <v>0.15</v>
      </c>
      <c r="M229" s="46">
        <v>0.3</v>
      </c>
      <c r="N229" s="45">
        <v>0.49</v>
      </c>
      <c r="O229" s="45">
        <v>0.62</v>
      </c>
      <c r="P229" s="45">
        <v>0.42</v>
      </c>
      <c r="Q229" s="45">
        <v>-9999</v>
      </c>
      <c r="R229" s="45">
        <v>-9999</v>
      </c>
      <c r="S229" s="45">
        <v>0.52</v>
      </c>
      <c r="T229" s="45">
        <v>0.26</v>
      </c>
      <c r="U229" s="51">
        <v>0.16</v>
      </c>
    </row>
    <row r="230" spans="1:21" x14ac:dyDescent="0.25">
      <c r="A230" s="61" t="s">
        <v>22</v>
      </c>
      <c r="B230" s="61">
        <v>1969</v>
      </c>
      <c r="C230" s="57">
        <v>0.1</v>
      </c>
      <c r="D230" s="45">
        <v>0.02</v>
      </c>
      <c r="E230" s="45">
        <v>0.28999999999999998</v>
      </c>
      <c r="F230" s="45">
        <v>0.24</v>
      </c>
      <c r="G230" s="45">
        <v>0.13</v>
      </c>
      <c r="H230" s="45">
        <v>0.17</v>
      </c>
      <c r="I230" s="45">
        <v>0.5</v>
      </c>
      <c r="J230" s="45">
        <v>-9999</v>
      </c>
      <c r="K230" s="45">
        <v>0.59</v>
      </c>
      <c r="L230" s="45">
        <v>0.11</v>
      </c>
      <c r="M230" s="46">
        <v>0.1</v>
      </c>
      <c r="N230" s="45">
        <v>0.31</v>
      </c>
      <c r="O230" s="45">
        <v>0.04</v>
      </c>
      <c r="P230" s="45">
        <v>0.22</v>
      </c>
      <c r="Q230" s="45">
        <v>-9999</v>
      </c>
      <c r="R230" s="45">
        <v>-9999</v>
      </c>
      <c r="S230" s="45">
        <v>0.45</v>
      </c>
      <c r="T230" s="45">
        <v>7.0000000000000007E-2</v>
      </c>
      <c r="U230" s="51">
        <v>0.36</v>
      </c>
    </row>
    <row r="231" spans="1:21" x14ac:dyDescent="0.25">
      <c r="A231" s="61" t="s">
        <v>23</v>
      </c>
      <c r="B231" s="61">
        <v>1969</v>
      </c>
      <c r="C231" s="57">
        <v>0.06</v>
      </c>
      <c r="D231" s="45">
        <v>0.15</v>
      </c>
      <c r="E231" s="45">
        <v>0.22</v>
      </c>
      <c r="F231" s="45">
        <v>0.18</v>
      </c>
      <c r="G231" s="45">
        <v>7.0000000000000007E-2</v>
      </c>
      <c r="H231" s="45">
        <v>0.43</v>
      </c>
      <c r="I231" s="45">
        <v>0.27</v>
      </c>
      <c r="J231" s="45">
        <v>-9999</v>
      </c>
      <c r="K231" s="45">
        <v>0.33</v>
      </c>
      <c r="L231" s="45">
        <v>0.14000000000000001</v>
      </c>
      <c r="M231" s="46">
        <v>0.22</v>
      </c>
      <c r="N231" s="45">
        <v>0.36</v>
      </c>
      <c r="O231" s="45">
        <v>7.0000000000000007E-2</v>
      </c>
      <c r="P231" s="45">
        <v>0.27</v>
      </c>
      <c r="Q231" s="45">
        <v>-9999</v>
      </c>
      <c r="R231" s="45">
        <v>-9999</v>
      </c>
      <c r="S231" s="45">
        <v>0.35</v>
      </c>
      <c r="T231" s="45">
        <v>0.04</v>
      </c>
      <c r="U231" s="51">
        <v>0.17</v>
      </c>
    </row>
    <row r="232" spans="1:21" x14ac:dyDescent="0.25">
      <c r="A232" s="61" t="s">
        <v>24</v>
      </c>
      <c r="B232" s="61">
        <v>1969</v>
      </c>
      <c r="C232" s="57">
        <v>0.17</v>
      </c>
      <c r="D232" s="45">
        <v>0.79</v>
      </c>
      <c r="E232" s="45">
        <v>0.53</v>
      </c>
      <c r="F232" s="45">
        <v>0.72</v>
      </c>
      <c r="G232" s="45">
        <v>1.53</v>
      </c>
      <c r="H232" s="45">
        <v>1.1000000000000001</v>
      </c>
      <c r="I232" s="45">
        <v>0.27</v>
      </c>
      <c r="J232" s="45">
        <v>-9999</v>
      </c>
      <c r="K232" s="45">
        <v>0.59</v>
      </c>
      <c r="L232" s="45">
        <v>0.22</v>
      </c>
      <c r="M232" s="46">
        <v>0.05</v>
      </c>
      <c r="N232" s="45">
        <v>1.47</v>
      </c>
      <c r="O232" s="45">
        <v>0.42</v>
      </c>
      <c r="P232" s="45">
        <v>0.5</v>
      </c>
      <c r="Q232" s="45">
        <v>-9999</v>
      </c>
      <c r="R232" s="45">
        <v>-9999</v>
      </c>
      <c r="S232" s="45">
        <v>0.15</v>
      </c>
      <c r="T232" s="45">
        <v>0.26</v>
      </c>
      <c r="U232" s="51">
        <v>0.68</v>
      </c>
    </row>
    <row r="233" spans="1:21" x14ac:dyDescent="0.25">
      <c r="A233" s="61" t="s">
        <v>25</v>
      </c>
      <c r="B233" s="61">
        <v>1969</v>
      </c>
      <c r="C233" s="57">
        <v>0.55000000000000004</v>
      </c>
      <c r="D233" s="45">
        <v>0.96</v>
      </c>
      <c r="E233" s="45">
        <v>1.1399999999999999</v>
      </c>
      <c r="F233" s="45">
        <v>0.81</v>
      </c>
      <c r="G233" s="45">
        <v>0.77</v>
      </c>
      <c r="H233" s="45">
        <v>1.33</v>
      </c>
      <c r="I233" s="45">
        <v>1.46</v>
      </c>
      <c r="J233" s="45">
        <v>-9999</v>
      </c>
      <c r="K233" s="45">
        <v>1.46</v>
      </c>
      <c r="L233" s="45">
        <v>0.85</v>
      </c>
      <c r="M233" s="46">
        <v>0.42</v>
      </c>
      <c r="N233" s="45">
        <v>0.64</v>
      </c>
      <c r="O233" s="45">
        <v>0.39</v>
      </c>
      <c r="P233" s="45">
        <v>0.93</v>
      </c>
      <c r="Q233" s="45">
        <v>-9999</v>
      </c>
      <c r="R233" s="45">
        <v>-9999</v>
      </c>
      <c r="S233" s="45">
        <v>0.9</v>
      </c>
      <c r="T233" s="45">
        <v>0.63</v>
      </c>
      <c r="U233" s="51">
        <v>1.44</v>
      </c>
    </row>
    <row r="234" spans="1:21" x14ac:dyDescent="0.25">
      <c r="A234" s="61" t="s">
        <v>26</v>
      </c>
      <c r="B234" s="61">
        <v>1969</v>
      </c>
      <c r="C234" s="57">
        <v>2.09</v>
      </c>
      <c r="D234" s="45">
        <v>7.06</v>
      </c>
      <c r="E234" s="45">
        <v>8.66</v>
      </c>
      <c r="F234" s="45">
        <v>5.85</v>
      </c>
      <c r="G234" s="45">
        <v>4.5599999999999996</v>
      </c>
      <c r="H234" s="45">
        <v>6.12</v>
      </c>
      <c r="I234" s="45">
        <v>5.37</v>
      </c>
      <c r="J234" s="45">
        <v>-9999</v>
      </c>
      <c r="K234" s="45">
        <v>3.8</v>
      </c>
      <c r="L234" s="45">
        <v>2.58</v>
      </c>
      <c r="M234" s="46">
        <v>5.87</v>
      </c>
      <c r="N234" s="45">
        <v>9.64</v>
      </c>
      <c r="O234" s="45">
        <v>2.68</v>
      </c>
      <c r="P234" s="45">
        <v>4.59</v>
      </c>
      <c r="Q234" s="45">
        <v>-9999</v>
      </c>
      <c r="R234" s="45">
        <v>-9999</v>
      </c>
      <c r="S234" s="45">
        <v>8.6999999999999993</v>
      </c>
      <c r="T234" s="45">
        <v>4.62</v>
      </c>
      <c r="U234" s="51">
        <v>3.9</v>
      </c>
    </row>
    <row r="235" spans="1:21" x14ac:dyDescent="0.25">
      <c r="A235" s="61" t="s">
        <v>27</v>
      </c>
      <c r="B235" s="61">
        <v>1969</v>
      </c>
      <c r="C235" s="57">
        <v>2.29</v>
      </c>
      <c r="D235" s="45">
        <v>3.89</v>
      </c>
      <c r="E235" s="45">
        <v>5.34</v>
      </c>
      <c r="F235" s="45">
        <v>2.71</v>
      </c>
      <c r="G235" s="45">
        <v>2.71</v>
      </c>
      <c r="H235" s="45">
        <v>2.99</v>
      </c>
      <c r="I235" s="45">
        <v>4.7</v>
      </c>
      <c r="J235" s="45">
        <v>-9999</v>
      </c>
      <c r="K235" s="45">
        <v>2.56</v>
      </c>
      <c r="L235" s="45">
        <v>1.05</v>
      </c>
      <c r="M235" s="46">
        <v>3.62</v>
      </c>
      <c r="N235" s="45">
        <v>3.51</v>
      </c>
      <c r="O235" s="45">
        <v>2.96</v>
      </c>
      <c r="P235" s="45">
        <v>4.03</v>
      </c>
      <c r="Q235" s="45">
        <v>3.19</v>
      </c>
      <c r="R235" s="45">
        <v>-9999</v>
      </c>
      <c r="S235" s="45">
        <v>3.61</v>
      </c>
      <c r="T235" s="45">
        <v>3.18</v>
      </c>
      <c r="U235" s="51">
        <v>3.38</v>
      </c>
    </row>
    <row r="236" spans="1:21" x14ac:dyDescent="0.25">
      <c r="A236" s="61" t="s">
        <v>28</v>
      </c>
      <c r="B236" s="61">
        <v>1969</v>
      </c>
      <c r="C236" s="57">
        <v>3.05</v>
      </c>
      <c r="D236" s="45">
        <v>1.73</v>
      </c>
      <c r="E236" s="45">
        <v>2.75</v>
      </c>
      <c r="F236" s="45">
        <v>3.8</v>
      </c>
      <c r="G236" s="45">
        <v>2.2400000000000002</v>
      </c>
      <c r="H236" s="45">
        <v>1.81</v>
      </c>
      <c r="I236" s="45">
        <v>0.62</v>
      </c>
      <c r="J236" s="45">
        <v>-9999</v>
      </c>
      <c r="K236" s="45">
        <v>0.84</v>
      </c>
      <c r="L236" s="45">
        <v>1.87</v>
      </c>
      <c r="M236" s="46">
        <v>2.93</v>
      </c>
      <c r="N236" s="45">
        <v>1.76</v>
      </c>
      <c r="O236" s="45">
        <v>2.86</v>
      </c>
      <c r="P236" s="45">
        <v>0.53</v>
      </c>
      <c r="Q236" s="45">
        <v>2.25</v>
      </c>
      <c r="R236" s="45">
        <v>-9999</v>
      </c>
      <c r="S236" s="45">
        <v>2.4900000000000002</v>
      </c>
      <c r="T236" s="45">
        <v>1.81</v>
      </c>
      <c r="U236" s="51">
        <v>1.84</v>
      </c>
    </row>
    <row r="237" spans="1:21" x14ac:dyDescent="0.25">
      <c r="A237" s="61" t="s">
        <v>29</v>
      </c>
      <c r="B237" s="61">
        <v>1969</v>
      </c>
      <c r="C237" s="57">
        <v>1.89</v>
      </c>
      <c r="D237" s="45">
        <v>3.63</v>
      </c>
      <c r="E237" s="45">
        <v>0.73</v>
      </c>
      <c r="F237" s="45">
        <v>2.95</v>
      </c>
      <c r="G237" s="45">
        <v>3.9</v>
      </c>
      <c r="H237" s="45">
        <v>0.79</v>
      </c>
      <c r="I237" s="45">
        <v>2.54</v>
      </c>
      <c r="J237" s="45">
        <v>-9999</v>
      </c>
      <c r="K237" s="45">
        <v>1.72</v>
      </c>
      <c r="L237" s="45">
        <v>7.0000000000000007E-2</v>
      </c>
      <c r="M237" s="46">
        <v>1.67</v>
      </c>
      <c r="N237" s="45">
        <v>1.64</v>
      </c>
      <c r="O237" s="45">
        <v>3.71</v>
      </c>
      <c r="P237" s="45">
        <v>1.02</v>
      </c>
      <c r="Q237" s="45">
        <v>1.24</v>
      </c>
      <c r="R237" s="45">
        <v>-9999</v>
      </c>
      <c r="S237" s="45">
        <v>1.67</v>
      </c>
      <c r="T237" s="45">
        <v>2.1800000000000002</v>
      </c>
      <c r="U237" s="51">
        <v>1.06</v>
      </c>
    </row>
    <row r="238" spans="1:21" x14ac:dyDescent="0.25">
      <c r="A238" s="61" t="s">
        <v>30</v>
      </c>
      <c r="B238" s="61">
        <v>1969</v>
      </c>
      <c r="C238" s="57">
        <v>1.02</v>
      </c>
      <c r="D238" s="45">
        <v>0.88</v>
      </c>
      <c r="E238" s="45">
        <v>0.76</v>
      </c>
      <c r="F238" s="45">
        <v>1.52</v>
      </c>
      <c r="G238" s="45">
        <v>0.57999999999999996</v>
      </c>
      <c r="H238" s="45">
        <v>1.67</v>
      </c>
      <c r="I238" s="45">
        <v>0.5</v>
      </c>
      <c r="J238" s="45">
        <v>-9999</v>
      </c>
      <c r="K238" s="45">
        <v>0.63</v>
      </c>
      <c r="L238" s="45">
        <v>0.64</v>
      </c>
      <c r="M238" s="46">
        <v>0</v>
      </c>
      <c r="N238" s="45">
        <v>0.25</v>
      </c>
      <c r="O238" s="45">
        <v>0.79</v>
      </c>
      <c r="P238" s="45">
        <v>0.15</v>
      </c>
      <c r="Q238" s="45">
        <v>0.56000000000000005</v>
      </c>
      <c r="R238" s="45">
        <v>-9999</v>
      </c>
      <c r="S238" s="45">
        <v>0.04</v>
      </c>
      <c r="T238" s="45">
        <v>1.52</v>
      </c>
      <c r="U238" s="51">
        <v>0.63</v>
      </c>
    </row>
    <row r="239" spans="1:21" x14ac:dyDescent="0.25">
      <c r="A239" s="61" t="s">
        <v>31</v>
      </c>
      <c r="B239" s="61">
        <v>1969</v>
      </c>
      <c r="C239" s="57">
        <v>2.68</v>
      </c>
      <c r="D239" s="45">
        <v>6.35</v>
      </c>
      <c r="E239" s="45">
        <v>5.39</v>
      </c>
      <c r="F239" s="45">
        <v>4.22</v>
      </c>
      <c r="G239" s="45">
        <v>6.09</v>
      </c>
      <c r="H239" s="45">
        <v>4.17</v>
      </c>
      <c r="I239" s="45">
        <v>3.11</v>
      </c>
      <c r="J239" s="45">
        <v>-9999</v>
      </c>
      <c r="K239" s="45">
        <v>4.8499999999999996</v>
      </c>
      <c r="L239" s="45">
        <v>3.38</v>
      </c>
      <c r="M239" s="46">
        <v>2.57</v>
      </c>
      <c r="N239" s="45">
        <v>6.49</v>
      </c>
      <c r="O239" s="45">
        <v>2.4900000000000002</v>
      </c>
      <c r="P239" s="45">
        <v>4.8099999999999996</v>
      </c>
      <c r="Q239" s="45">
        <v>3.92</v>
      </c>
      <c r="R239" s="45">
        <v>-9999</v>
      </c>
      <c r="S239" s="45">
        <v>3.58</v>
      </c>
      <c r="T239" s="45">
        <v>4.21</v>
      </c>
      <c r="U239" s="51">
        <v>4.87</v>
      </c>
    </row>
    <row r="240" spans="1:21" x14ac:dyDescent="0.25">
      <c r="A240" s="61" t="s">
        <v>32</v>
      </c>
      <c r="B240" s="61">
        <v>1969</v>
      </c>
      <c r="C240" s="57">
        <v>0.09</v>
      </c>
      <c r="D240" s="45">
        <v>0.27</v>
      </c>
      <c r="E240" s="45">
        <v>0.92</v>
      </c>
      <c r="F240" s="45">
        <v>0.34</v>
      </c>
      <c r="G240" s="45">
        <v>0.57999999999999996</v>
      </c>
      <c r="H240" s="45">
        <v>0.62</v>
      </c>
      <c r="I240" s="45">
        <v>0.28000000000000003</v>
      </c>
      <c r="J240" s="45">
        <v>-9999</v>
      </c>
      <c r="K240" s="45">
        <v>0.32</v>
      </c>
      <c r="L240" s="45">
        <v>0.18</v>
      </c>
      <c r="M240" s="46">
        <v>0.08</v>
      </c>
      <c r="N240" s="45">
        <v>1.04</v>
      </c>
      <c r="O240" s="45">
        <v>0.06</v>
      </c>
      <c r="P240" s="45">
        <v>0.71</v>
      </c>
      <c r="Q240" s="45">
        <v>0.57999999999999996</v>
      </c>
      <c r="R240" s="45">
        <v>-9999</v>
      </c>
      <c r="S240" s="45">
        <v>0.38</v>
      </c>
      <c r="T240" s="45">
        <v>0.13</v>
      </c>
      <c r="U240" s="51">
        <v>0.52</v>
      </c>
    </row>
    <row r="241" spans="1:21" x14ac:dyDescent="0.25">
      <c r="A241" s="61" t="s">
        <v>33</v>
      </c>
      <c r="B241" s="61">
        <v>1969</v>
      </c>
      <c r="C241" s="57">
        <v>0.51</v>
      </c>
      <c r="D241" s="45">
        <v>0.96</v>
      </c>
      <c r="E241" s="45">
        <v>0.79</v>
      </c>
      <c r="F241" s="45">
        <v>0.42</v>
      </c>
      <c r="G241" s="45">
        <v>1.1399999999999999</v>
      </c>
      <c r="H241" s="45">
        <v>0.32</v>
      </c>
      <c r="I241" s="45">
        <v>0.49</v>
      </c>
      <c r="J241" s="45">
        <v>-9999</v>
      </c>
      <c r="K241" s="45">
        <v>0.02</v>
      </c>
      <c r="L241" s="45">
        <v>0.16</v>
      </c>
      <c r="M241" s="46">
        <v>0.02</v>
      </c>
      <c r="N241" s="45">
        <v>1</v>
      </c>
      <c r="O241" s="45">
        <v>0.69</v>
      </c>
      <c r="P241" s="45">
        <v>0.26</v>
      </c>
      <c r="Q241" s="45">
        <v>0.8</v>
      </c>
      <c r="R241" s="45">
        <v>-9999</v>
      </c>
      <c r="S241" s="45">
        <v>0.16</v>
      </c>
      <c r="T241" s="45">
        <v>0.19</v>
      </c>
      <c r="U241" s="51">
        <v>0.28000000000000003</v>
      </c>
    </row>
    <row r="242" spans="1:21" x14ac:dyDescent="0.25">
      <c r="A242" s="61" t="s">
        <v>22</v>
      </c>
      <c r="B242" s="61">
        <v>1970</v>
      </c>
      <c r="C242" s="57">
        <v>0.09</v>
      </c>
      <c r="D242" s="45">
        <v>0.09</v>
      </c>
      <c r="E242" s="45">
        <v>0.1</v>
      </c>
      <c r="F242" s="45">
        <v>0.02</v>
      </c>
      <c r="G242" s="45">
        <v>0.09</v>
      </c>
      <c r="H242" s="45">
        <v>0.1</v>
      </c>
      <c r="I242" s="45">
        <v>0.15</v>
      </c>
      <c r="J242" s="45">
        <v>-9999</v>
      </c>
      <c r="K242" s="45">
        <v>0.06</v>
      </c>
      <c r="L242" s="45">
        <v>0.03</v>
      </c>
      <c r="M242" s="46">
        <v>0.35</v>
      </c>
      <c r="N242" s="45">
        <v>0.28000000000000003</v>
      </c>
      <c r="O242" s="45">
        <v>0.02</v>
      </c>
      <c r="P242" s="45">
        <v>0.04</v>
      </c>
      <c r="Q242" s="45">
        <v>0.09</v>
      </c>
      <c r="R242" s="45">
        <v>-9999</v>
      </c>
      <c r="S242" s="45">
        <v>0.26</v>
      </c>
      <c r="T242" s="45">
        <v>0.15</v>
      </c>
      <c r="U242" s="51">
        <v>0.09</v>
      </c>
    </row>
    <row r="243" spans="1:21" x14ac:dyDescent="0.25">
      <c r="A243" s="61" t="s">
        <v>23</v>
      </c>
      <c r="B243" s="61">
        <v>1970</v>
      </c>
      <c r="C243" s="57">
        <v>0.18</v>
      </c>
      <c r="D243" s="45">
        <v>0.28000000000000003</v>
      </c>
      <c r="E243" s="45">
        <v>0.03</v>
      </c>
      <c r="F243" s="45">
        <v>0.01</v>
      </c>
      <c r="G243" s="45">
        <v>0.54</v>
      </c>
      <c r="H243" s="45">
        <v>0.01</v>
      </c>
      <c r="I243" s="45">
        <v>0.28000000000000003</v>
      </c>
      <c r="J243" s="45">
        <v>-9999</v>
      </c>
      <c r="K243" s="45">
        <v>0.02</v>
      </c>
      <c r="L243" s="45">
        <v>0.04</v>
      </c>
      <c r="M243" s="46">
        <v>0</v>
      </c>
      <c r="N243" s="45">
        <v>0.12</v>
      </c>
      <c r="O243" s="45">
        <v>0.27</v>
      </c>
      <c r="P243" s="45">
        <v>0.02</v>
      </c>
      <c r="Q243" s="45">
        <v>0.17</v>
      </c>
      <c r="R243" s="45">
        <v>-9999</v>
      </c>
      <c r="S243" s="45" t="s">
        <v>1</v>
      </c>
      <c r="T243" s="45" t="s">
        <v>1</v>
      </c>
      <c r="U243" s="51" t="s">
        <v>1</v>
      </c>
    </row>
    <row r="244" spans="1:21" x14ac:dyDescent="0.25">
      <c r="A244" s="61" t="s">
        <v>24</v>
      </c>
      <c r="B244" s="61">
        <v>1970</v>
      </c>
      <c r="C244" s="57">
        <v>1.1399999999999999</v>
      </c>
      <c r="D244" s="45">
        <v>2.2599999999999998</v>
      </c>
      <c r="E244" s="45">
        <v>3.86</v>
      </c>
      <c r="F244" s="45">
        <v>1.1499999999999999</v>
      </c>
      <c r="G244" s="45">
        <v>2.65</v>
      </c>
      <c r="H244" s="45">
        <v>1.34</v>
      </c>
      <c r="I244" s="45">
        <v>1.53</v>
      </c>
      <c r="J244" s="45">
        <v>-9999</v>
      </c>
      <c r="K244" s="45">
        <v>2.65</v>
      </c>
      <c r="L244" s="45">
        <v>0.41</v>
      </c>
      <c r="M244" s="46">
        <v>0.51</v>
      </c>
      <c r="N244" s="45">
        <v>3.26</v>
      </c>
      <c r="O244" s="45">
        <v>1.17</v>
      </c>
      <c r="P244" s="45">
        <v>1.93</v>
      </c>
      <c r="Q244" s="45">
        <v>1.99</v>
      </c>
      <c r="R244" s="45">
        <v>-9999</v>
      </c>
      <c r="S244" s="45">
        <v>1.03</v>
      </c>
      <c r="T244" s="45">
        <v>0.45</v>
      </c>
      <c r="U244" s="51">
        <v>3</v>
      </c>
    </row>
    <row r="245" spans="1:21" x14ac:dyDescent="0.25">
      <c r="A245" s="61" t="s">
        <v>25</v>
      </c>
      <c r="B245" s="61">
        <v>1970</v>
      </c>
      <c r="C245" s="57">
        <v>0.72</v>
      </c>
      <c r="D245" s="45">
        <v>0.92</v>
      </c>
      <c r="E245" s="45">
        <v>0.63</v>
      </c>
      <c r="F245" s="45">
        <v>0.95</v>
      </c>
      <c r="G245" s="45">
        <v>0.93</v>
      </c>
      <c r="H245" s="45">
        <v>0.97</v>
      </c>
      <c r="I245" s="45">
        <v>0.67</v>
      </c>
      <c r="J245" s="45">
        <v>-9999</v>
      </c>
      <c r="K245" s="45">
        <v>1.04</v>
      </c>
      <c r="L245" s="45">
        <v>1.34</v>
      </c>
      <c r="M245" s="46">
        <v>2.25</v>
      </c>
      <c r="N245" s="45">
        <v>1.38</v>
      </c>
      <c r="O245" s="45">
        <v>0.56000000000000005</v>
      </c>
      <c r="P245" s="45">
        <v>1.1599999999999999</v>
      </c>
      <c r="Q245" s="45">
        <v>0.77</v>
      </c>
      <c r="R245" s="45">
        <v>-9999</v>
      </c>
      <c r="S245" s="45">
        <v>1.97</v>
      </c>
      <c r="T245" s="45">
        <v>1.59</v>
      </c>
      <c r="U245" s="51">
        <v>0.99</v>
      </c>
    </row>
    <row r="246" spans="1:21" x14ac:dyDescent="0.25">
      <c r="A246" s="61" t="s">
        <v>26</v>
      </c>
      <c r="B246" s="61">
        <v>1970</v>
      </c>
      <c r="C246" s="57">
        <v>0.12</v>
      </c>
      <c r="D246" s="45">
        <v>1.2</v>
      </c>
      <c r="E246" s="45">
        <v>1.17</v>
      </c>
      <c r="F246" s="45">
        <v>1.03</v>
      </c>
      <c r="G246" s="45">
        <v>1.1299999999999999</v>
      </c>
      <c r="H246" s="45">
        <v>0.64</v>
      </c>
      <c r="I246" s="45">
        <v>0.28000000000000003</v>
      </c>
      <c r="J246" s="45">
        <v>-9999</v>
      </c>
      <c r="K246" s="45">
        <v>-9999</v>
      </c>
      <c r="L246" s="45">
        <v>0.54</v>
      </c>
      <c r="M246" s="46">
        <v>2.6</v>
      </c>
      <c r="N246" s="45">
        <v>1.82</v>
      </c>
      <c r="O246" s="45">
        <v>0.42</v>
      </c>
      <c r="P246" s="45">
        <v>0.44</v>
      </c>
      <c r="Q246" s="45">
        <v>1.1000000000000001</v>
      </c>
      <c r="R246" s="45">
        <v>-9999</v>
      </c>
      <c r="S246" s="45">
        <v>3.12</v>
      </c>
      <c r="T246" s="45">
        <v>2.75</v>
      </c>
      <c r="U246" s="51">
        <v>0.56999999999999995</v>
      </c>
    </row>
    <row r="247" spans="1:21" x14ac:dyDescent="0.25">
      <c r="A247" s="61" t="s">
        <v>27</v>
      </c>
      <c r="B247" s="61">
        <v>1970</v>
      </c>
      <c r="C247" s="57">
        <v>1.1200000000000001</v>
      </c>
      <c r="D247" s="45">
        <v>2.65</v>
      </c>
      <c r="E247" s="45">
        <v>2.61</v>
      </c>
      <c r="F247" s="45">
        <v>1.9</v>
      </c>
      <c r="G247" s="45">
        <v>2.0299999999999998</v>
      </c>
      <c r="H247" s="45">
        <v>3.83</v>
      </c>
      <c r="I247" s="45">
        <v>2.5099999999999998</v>
      </c>
      <c r="J247" s="45">
        <v>-9999</v>
      </c>
      <c r="K247" s="45">
        <v>2.44</v>
      </c>
      <c r="L247" s="45">
        <v>2.59</v>
      </c>
      <c r="M247" s="46">
        <v>3.62</v>
      </c>
      <c r="N247" s="45">
        <v>2.37</v>
      </c>
      <c r="O247" s="45">
        <v>2.48</v>
      </c>
      <c r="P247" s="45">
        <v>3.64</v>
      </c>
      <c r="Q247" s="45">
        <v>2.42</v>
      </c>
      <c r="R247" s="45">
        <v>-9999</v>
      </c>
      <c r="S247" s="45">
        <v>4.8</v>
      </c>
      <c r="T247" s="45">
        <v>2.31</v>
      </c>
      <c r="U247" s="51">
        <v>3.01</v>
      </c>
    </row>
    <row r="248" spans="1:21" x14ac:dyDescent="0.25">
      <c r="A248" s="61" t="s">
        <v>28</v>
      </c>
      <c r="B248" s="61">
        <v>1970</v>
      </c>
      <c r="C248" s="57">
        <v>1.47</v>
      </c>
      <c r="D248" s="45">
        <v>2.0499999999999998</v>
      </c>
      <c r="E248" s="45">
        <v>1.35</v>
      </c>
      <c r="F248" s="45">
        <v>2.0699999999999998</v>
      </c>
      <c r="G248" s="45">
        <v>3.04</v>
      </c>
      <c r="H248" s="45">
        <v>1.67</v>
      </c>
      <c r="I248" s="45">
        <v>1.7</v>
      </c>
      <c r="J248" s="45">
        <v>-9999</v>
      </c>
      <c r="K248" s="45">
        <v>2.65</v>
      </c>
      <c r="L248" s="45">
        <v>0.54</v>
      </c>
      <c r="M248" s="46">
        <v>1.56</v>
      </c>
      <c r="N248" s="45">
        <v>1.76</v>
      </c>
      <c r="O248" s="45">
        <v>1.19</v>
      </c>
      <c r="P248" s="45">
        <v>1.21</v>
      </c>
      <c r="Q248" s="45">
        <v>1.4</v>
      </c>
      <c r="R248" s="45">
        <v>-9999</v>
      </c>
      <c r="S248" s="45">
        <v>1.96</v>
      </c>
      <c r="T248" s="45">
        <v>1.48</v>
      </c>
      <c r="U248" s="51">
        <v>1.38</v>
      </c>
    </row>
    <row r="249" spans="1:21" x14ac:dyDescent="0.25">
      <c r="A249" s="61" t="s">
        <v>29</v>
      </c>
      <c r="B249" s="61">
        <v>1970</v>
      </c>
      <c r="C249" s="57">
        <v>5.4</v>
      </c>
      <c r="D249" s="45">
        <v>2.81</v>
      </c>
      <c r="E249" s="45">
        <v>0.2</v>
      </c>
      <c r="F249" s="45">
        <v>1.73</v>
      </c>
      <c r="G249" s="45">
        <v>3.6</v>
      </c>
      <c r="H249" s="45">
        <v>0.54</v>
      </c>
      <c r="I249" s="45">
        <v>1.96</v>
      </c>
      <c r="J249" s="45">
        <v>-9999</v>
      </c>
      <c r="K249" s="45">
        <v>0.97</v>
      </c>
      <c r="L249" s="45">
        <v>2.13</v>
      </c>
      <c r="M249" s="46">
        <v>0.81</v>
      </c>
      <c r="N249" s="45">
        <v>0.42</v>
      </c>
      <c r="O249" s="45">
        <v>3.8</v>
      </c>
      <c r="P249" s="45">
        <v>0.56000000000000005</v>
      </c>
      <c r="Q249" s="45">
        <v>0.88</v>
      </c>
      <c r="R249" s="45">
        <v>-9999</v>
      </c>
      <c r="S249" s="45">
        <v>0.12</v>
      </c>
      <c r="T249" s="45">
        <v>0.02</v>
      </c>
      <c r="U249" s="51">
        <v>1.23</v>
      </c>
    </row>
    <row r="250" spans="1:21" x14ac:dyDescent="0.25">
      <c r="A250" s="61" t="s">
        <v>30</v>
      </c>
      <c r="B250" s="61">
        <v>1970</v>
      </c>
      <c r="C250" s="57">
        <v>1.91</v>
      </c>
      <c r="D250" s="45">
        <v>2.85</v>
      </c>
      <c r="E250" s="45">
        <v>3.83</v>
      </c>
      <c r="F250" s="45">
        <v>1.5</v>
      </c>
      <c r="G250" s="45">
        <v>2.3199999999999998</v>
      </c>
      <c r="H250" s="45">
        <v>2.4700000000000002</v>
      </c>
      <c r="I250" s="45">
        <v>2.56</v>
      </c>
      <c r="J250" s="45">
        <v>-9999</v>
      </c>
      <c r="K250" s="45">
        <v>1.61</v>
      </c>
      <c r="L250" s="45">
        <v>0.88</v>
      </c>
      <c r="M250" s="46">
        <v>1.05</v>
      </c>
      <c r="N250" s="45">
        <v>2.59</v>
      </c>
      <c r="O250" s="45">
        <v>1.1000000000000001</v>
      </c>
      <c r="P250" s="45">
        <v>3.44</v>
      </c>
      <c r="Q250" s="45">
        <v>2.13</v>
      </c>
      <c r="R250" s="45">
        <v>-9999</v>
      </c>
      <c r="S250" s="45">
        <v>1.1100000000000001</v>
      </c>
      <c r="T250" s="45">
        <v>0.92</v>
      </c>
      <c r="U250" s="51">
        <v>2.15</v>
      </c>
    </row>
    <row r="251" spans="1:21" x14ac:dyDescent="0.25">
      <c r="A251" s="61" t="s">
        <v>31</v>
      </c>
      <c r="B251" s="61">
        <v>1970</v>
      </c>
      <c r="C251" s="57">
        <v>0.57999999999999996</v>
      </c>
      <c r="D251" s="45">
        <v>0.8</v>
      </c>
      <c r="E251" s="45">
        <v>1.0900000000000001</v>
      </c>
      <c r="F251" s="45">
        <v>0.91</v>
      </c>
      <c r="G251" s="45">
        <v>0.86</v>
      </c>
      <c r="H251" s="45">
        <v>0.88</v>
      </c>
      <c r="I251" s="45">
        <v>0.99</v>
      </c>
      <c r="J251" s="45">
        <v>-9999</v>
      </c>
      <c r="K251" s="45">
        <v>1.25</v>
      </c>
      <c r="L251" s="45">
        <v>0.92</v>
      </c>
      <c r="M251" s="46">
        <v>0.55000000000000004</v>
      </c>
      <c r="N251" s="45">
        <v>1.54</v>
      </c>
      <c r="O251" s="45">
        <v>0.52</v>
      </c>
      <c r="P251" s="45">
        <v>0.77</v>
      </c>
      <c r="Q251" s="45">
        <v>0.96</v>
      </c>
      <c r="R251" s="45">
        <v>-9999</v>
      </c>
      <c r="S251" s="45">
        <v>0.47</v>
      </c>
      <c r="T251" s="45">
        <v>1.1000000000000001</v>
      </c>
      <c r="U251" s="51">
        <v>1.41</v>
      </c>
    </row>
    <row r="252" spans="1:21" x14ac:dyDescent="0.25">
      <c r="A252" s="61" t="s">
        <v>32</v>
      </c>
      <c r="B252" s="61">
        <v>1970</v>
      </c>
      <c r="C252" s="57">
        <v>0.16</v>
      </c>
      <c r="D252" s="45">
        <v>0.98</v>
      </c>
      <c r="E252" s="45">
        <v>1.6</v>
      </c>
      <c r="F252" s="45">
        <v>0.78</v>
      </c>
      <c r="G252" s="45">
        <v>1.61</v>
      </c>
      <c r="H252" s="45">
        <v>1.19</v>
      </c>
      <c r="I252" s="45">
        <v>0.56999999999999995</v>
      </c>
      <c r="J252" s="45">
        <v>-9999</v>
      </c>
      <c r="K252" s="45">
        <v>0.54</v>
      </c>
      <c r="L252" s="45">
        <v>0.54</v>
      </c>
      <c r="M252" s="46">
        <v>0.22</v>
      </c>
      <c r="N252" s="45">
        <v>2.33</v>
      </c>
      <c r="O252" s="45">
        <v>0.32</v>
      </c>
      <c r="P252" s="45">
        <v>0.49</v>
      </c>
      <c r="Q252" s="45">
        <v>1.42</v>
      </c>
      <c r="R252" s="45">
        <v>-9999</v>
      </c>
      <c r="S252" s="45">
        <v>0.68</v>
      </c>
      <c r="T252" s="45">
        <v>0.46</v>
      </c>
      <c r="U252" s="51">
        <v>0.73</v>
      </c>
    </row>
    <row r="253" spans="1:21" x14ac:dyDescent="0.25">
      <c r="A253" s="61" t="s">
        <v>33</v>
      </c>
      <c r="B253" s="61">
        <v>1970</v>
      </c>
      <c r="C253" s="57">
        <v>0.06</v>
      </c>
      <c r="D253" s="45">
        <v>0.01</v>
      </c>
      <c r="E253" s="45">
        <v>0.18</v>
      </c>
      <c r="F253" s="45">
        <v>0.1</v>
      </c>
      <c r="G253" s="45">
        <v>0.04</v>
      </c>
      <c r="H253" s="45">
        <v>0.09</v>
      </c>
      <c r="I253" s="45">
        <v>0.1</v>
      </c>
      <c r="J253" s="45">
        <v>-9999</v>
      </c>
      <c r="K253" s="45">
        <v>0.16</v>
      </c>
      <c r="L253" s="45">
        <v>0.18</v>
      </c>
      <c r="M253" s="46">
        <v>0.2</v>
      </c>
      <c r="N253" s="45">
        <v>0.03</v>
      </c>
      <c r="O253" s="45">
        <v>0.05</v>
      </c>
      <c r="P253" s="45">
        <v>0.19</v>
      </c>
      <c r="Q253" s="45">
        <v>0.05</v>
      </c>
      <c r="R253" s="45">
        <v>-9999</v>
      </c>
      <c r="S253" s="45">
        <v>0.25</v>
      </c>
      <c r="T253" s="45">
        <v>0.22</v>
      </c>
      <c r="U253" s="51">
        <v>0.15</v>
      </c>
    </row>
    <row r="254" spans="1:21" x14ac:dyDescent="0.25">
      <c r="A254" s="61" t="s">
        <v>22</v>
      </c>
      <c r="B254" s="61">
        <v>1971</v>
      </c>
      <c r="C254" s="57">
        <v>0.11</v>
      </c>
      <c r="D254" s="45">
        <v>0.24</v>
      </c>
      <c r="E254" s="45">
        <v>0.51</v>
      </c>
      <c r="F254" s="45">
        <v>0.52</v>
      </c>
      <c r="G254" s="45">
        <v>0.21</v>
      </c>
      <c r="H254" s="45">
        <v>0.35</v>
      </c>
      <c r="I254" s="45">
        <v>0.46</v>
      </c>
      <c r="J254" s="45">
        <v>-9999</v>
      </c>
      <c r="K254" s="45">
        <v>0.59</v>
      </c>
      <c r="L254" s="45">
        <v>0.28000000000000003</v>
      </c>
      <c r="M254" s="46">
        <v>0.35</v>
      </c>
      <c r="N254" s="45">
        <v>0.39</v>
      </c>
      <c r="O254" s="45">
        <v>0.14000000000000001</v>
      </c>
      <c r="P254" s="45">
        <v>0.54</v>
      </c>
      <c r="Q254" s="45">
        <v>0.34</v>
      </c>
      <c r="R254" s="45">
        <v>-9999</v>
      </c>
      <c r="S254" s="45">
        <v>0.46</v>
      </c>
      <c r="T254" s="45">
        <v>0.4</v>
      </c>
      <c r="U254" s="51">
        <v>0.7</v>
      </c>
    </row>
    <row r="255" spans="1:21" x14ac:dyDescent="0.25">
      <c r="A255" s="61" t="s">
        <v>23</v>
      </c>
      <c r="B255" s="61">
        <v>1971</v>
      </c>
      <c r="C255" s="57">
        <v>0.46</v>
      </c>
      <c r="D255" s="45">
        <v>1.28</v>
      </c>
      <c r="E255" s="45">
        <v>1.36</v>
      </c>
      <c r="F255" s="45">
        <v>0.88</v>
      </c>
      <c r="G255" s="45">
        <v>1</v>
      </c>
      <c r="H255" s="45">
        <v>0.78</v>
      </c>
      <c r="I255" s="45">
        <v>0.57999999999999996</v>
      </c>
      <c r="J255" s="45">
        <v>-9999</v>
      </c>
      <c r="K255" s="45">
        <v>0.5</v>
      </c>
      <c r="L255" s="45">
        <v>0.44</v>
      </c>
      <c r="M255" s="46">
        <v>0.63</v>
      </c>
      <c r="N255" s="45">
        <v>1.45</v>
      </c>
      <c r="O255" s="45">
        <v>0.64</v>
      </c>
      <c r="P255" s="45">
        <v>0.72</v>
      </c>
      <c r="Q255" s="45">
        <v>0.69</v>
      </c>
      <c r="R255" s="45">
        <v>-9999</v>
      </c>
      <c r="S255" s="45">
        <v>1.2</v>
      </c>
      <c r="T255" s="45">
        <v>0.46</v>
      </c>
      <c r="U255" s="51">
        <v>1.1000000000000001</v>
      </c>
    </row>
    <row r="256" spans="1:21" x14ac:dyDescent="0.25">
      <c r="A256" s="61" t="s">
        <v>24</v>
      </c>
      <c r="B256" s="61">
        <v>1971</v>
      </c>
      <c r="C256" s="57">
        <v>0.14000000000000001</v>
      </c>
      <c r="D256" s="45">
        <v>0.75</v>
      </c>
      <c r="E256" s="45">
        <v>0.78</v>
      </c>
      <c r="F256" s="45">
        <v>0.49</v>
      </c>
      <c r="G256" s="45">
        <v>0.6</v>
      </c>
      <c r="H256" s="45">
        <v>0.53</v>
      </c>
      <c r="I256" s="45">
        <v>0.75</v>
      </c>
      <c r="J256" s="45">
        <v>-9999</v>
      </c>
      <c r="K256" s="45">
        <v>0.51</v>
      </c>
      <c r="L256" s="45">
        <v>0.4</v>
      </c>
      <c r="M256" s="46">
        <v>2.2999999999999998</v>
      </c>
      <c r="N256" s="45">
        <v>0.9</v>
      </c>
      <c r="O256" s="45">
        <v>0.15</v>
      </c>
      <c r="P256" s="45">
        <v>0.62</v>
      </c>
      <c r="Q256" s="45">
        <v>0.45</v>
      </c>
      <c r="R256" s="45">
        <v>-9999</v>
      </c>
      <c r="S256" s="45">
        <v>1.98</v>
      </c>
      <c r="T256" s="45">
        <v>1.54</v>
      </c>
      <c r="U256" s="51">
        <v>0.54</v>
      </c>
    </row>
    <row r="257" spans="1:21" x14ac:dyDescent="0.25">
      <c r="A257" s="61" t="s">
        <v>25</v>
      </c>
      <c r="B257" s="61">
        <v>1971</v>
      </c>
      <c r="C257" s="57">
        <v>0.56999999999999995</v>
      </c>
      <c r="D257" s="45">
        <v>2.56</v>
      </c>
      <c r="E257" s="45">
        <v>6.01</v>
      </c>
      <c r="F257" s="45">
        <v>1.72</v>
      </c>
      <c r="G257" s="45">
        <v>1.93</v>
      </c>
      <c r="H257" s="45">
        <v>1.98</v>
      </c>
      <c r="I257" s="45">
        <v>3.95</v>
      </c>
      <c r="J257" s="45">
        <v>-9999</v>
      </c>
      <c r="K257" s="45">
        <v>4.42</v>
      </c>
      <c r="L257" s="45">
        <v>2.4700000000000002</v>
      </c>
      <c r="M257" s="46">
        <v>3.45</v>
      </c>
      <c r="N257" s="45">
        <v>4.5599999999999996</v>
      </c>
      <c r="O257" s="45">
        <v>1.27</v>
      </c>
      <c r="P257" s="45">
        <v>4.45</v>
      </c>
      <c r="Q257" s="45">
        <v>3.42</v>
      </c>
      <c r="R257" s="45">
        <v>-9999</v>
      </c>
      <c r="S257" s="45">
        <v>2.71</v>
      </c>
      <c r="T257" s="45">
        <v>2.87</v>
      </c>
      <c r="U257" s="51">
        <v>6.31</v>
      </c>
    </row>
    <row r="258" spans="1:21" x14ac:dyDescent="0.25">
      <c r="A258" s="61" t="s">
        <v>26</v>
      </c>
      <c r="B258" s="61">
        <v>1971</v>
      </c>
      <c r="C258" s="57">
        <v>0.34</v>
      </c>
      <c r="D258" s="45">
        <v>1.2</v>
      </c>
      <c r="E258" s="45">
        <v>2</v>
      </c>
      <c r="F258" s="45">
        <v>1.1399999999999999</v>
      </c>
      <c r="G258" s="45">
        <v>1.21</v>
      </c>
      <c r="H258" s="45">
        <v>1.34</v>
      </c>
      <c r="I258" s="45">
        <v>0.93</v>
      </c>
      <c r="J258" s="45">
        <v>-9999</v>
      </c>
      <c r="K258" s="45">
        <v>2.33</v>
      </c>
      <c r="L258" s="45">
        <v>0.92</v>
      </c>
      <c r="M258" s="46">
        <v>4.0199999999999996</v>
      </c>
      <c r="N258" s="45">
        <v>2.76</v>
      </c>
      <c r="O258" s="45">
        <v>1.41</v>
      </c>
      <c r="P258" s="45">
        <v>0.83</v>
      </c>
      <c r="Q258" s="45">
        <v>2.0299999999999998</v>
      </c>
      <c r="R258" s="45">
        <v>-9999</v>
      </c>
      <c r="S258" s="45">
        <v>3.71</v>
      </c>
      <c r="T258" s="45">
        <v>3.17</v>
      </c>
      <c r="U258" s="51">
        <v>1.72</v>
      </c>
    </row>
    <row r="259" spans="1:21" x14ac:dyDescent="0.25">
      <c r="A259" s="61" t="s">
        <v>27</v>
      </c>
      <c r="B259" s="61">
        <v>1971</v>
      </c>
      <c r="C259" s="57">
        <v>0.23</v>
      </c>
      <c r="D259" s="45">
        <v>0.73</v>
      </c>
      <c r="E259" s="45">
        <v>0.41</v>
      </c>
      <c r="F259" s="45">
        <v>0.74</v>
      </c>
      <c r="G259" s="45">
        <v>0.14000000000000001</v>
      </c>
      <c r="H259" s="45">
        <v>0.23</v>
      </c>
      <c r="I259" s="45">
        <v>0.52</v>
      </c>
      <c r="J259" s="45">
        <v>-9999</v>
      </c>
      <c r="K259" s="45">
        <v>0.2</v>
      </c>
      <c r="L259" s="45">
        <v>1.64</v>
      </c>
      <c r="M259" s="46">
        <v>2.2599999999999998</v>
      </c>
      <c r="N259" s="45">
        <v>0.79</v>
      </c>
      <c r="O259" s="45">
        <v>0.39</v>
      </c>
      <c r="P259" s="45">
        <v>0.01</v>
      </c>
      <c r="Q259" s="45">
        <v>0.69</v>
      </c>
      <c r="R259" s="45">
        <v>-9999</v>
      </c>
      <c r="S259" s="45">
        <v>2.54</v>
      </c>
      <c r="T259" s="45">
        <v>2.27</v>
      </c>
      <c r="U259" s="51">
        <v>0.15</v>
      </c>
    </row>
    <row r="260" spans="1:21" x14ac:dyDescent="0.25">
      <c r="A260" s="61" t="s">
        <v>28</v>
      </c>
      <c r="B260" s="61">
        <v>1971</v>
      </c>
      <c r="C260" s="57">
        <v>2.2000000000000002</v>
      </c>
      <c r="D260" s="45">
        <v>3.86</v>
      </c>
      <c r="E260" s="45">
        <v>1.37</v>
      </c>
      <c r="F260" s="45">
        <v>0.91</v>
      </c>
      <c r="G260" s="45">
        <v>5.71</v>
      </c>
      <c r="H260" s="45">
        <v>1.2</v>
      </c>
      <c r="I260" s="45">
        <v>1.46</v>
      </c>
      <c r="J260" s="45">
        <v>-9999</v>
      </c>
      <c r="K260" s="45">
        <v>0.52</v>
      </c>
      <c r="L260" s="45">
        <v>0.4</v>
      </c>
      <c r="M260" s="46">
        <v>0.84</v>
      </c>
      <c r="N260" s="45">
        <v>1.07</v>
      </c>
      <c r="O260" s="45">
        <v>1.75</v>
      </c>
      <c r="P260" s="45">
        <v>1.1599999999999999</v>
      </c>
      <c r="Q260" s="45">
        <v>1.94</v>
      </c>
      <c r="R260" s="45">
        <v>-9999</v>
      </c>
      <c r="S260" s="45">
        <v>3.4</v>
      </c>
      <c r="T260" s="45">
        <v>0.64</v>
      </c>
      <c r="U260" s="51">
        <v>1.45</v>
      </c>
    </row>
    <row r="261" spans="1:21" x14ac:dyDescent="0.25">
      <c r="A261" s="61" t="s">
        <v>29</v>
      </c>
      <c r="B261" s="61">
        <v>1971</v>
      </c>
      <c r="C261" s="57">
        <v>1.49</v>
      </c>
      <c r="D261" s="45">
        <v>2.0099999999999998</v>
      </c>
      <c r="E261" s="45">
        <v>0.1</v>
      </c>
      <c r="F261" s="45">
        <v>2.2599999999999998</v>
      </c>
      <c r="G261" s="45">
        <v>1.91</v>
      </c>
      <c r="H261" s="45">
        <v>0.85</v>
      </c>
      <c r="I261" s="45">
        <v>1.72</v>
      </c>
      <c r="J261" s="45">
        <v>-9999</v>
      </c>
      <c r="K261" s="45">
        <v>0.19</v>
      </c>
      <c r="L261" s="45">
        <v>0.16</v>
      </c>
      <c r="M261" s="46">
        <v>1.37</v>
      </c>
      <c r="N261" s="45">
        <v>0.82</v>
      </c>
      <c r="O261" s="45">
        <v>1.92</v>
      </c>
      <c r="P261" s="45" t="s">
        <v>1</v>
      </c>
      <c r="Q261" s="45">
        <v>1.1499999999999999</v>
      </c>
      <c r="R261" s="45">
        <v>-9999</v>
      </c>
      <c r="S261" s="45">
        <v>1.28</v>
      </c>
      <c r="T261" s="45">
        <v>0.81</v>
      </c>
      <c r="U261" s="51">
        <v>0.3</v>
      </c>
    </row>
    <row r="262" spans="1:21" x14ac:dyDescent="0.25">
      <c r="A262" s="61" t="s">
        <v>30</v>
      </c>
      <c r="B262" s="61">
        <v>1971</v>
      </c>
      <c r="C262" s="57">
        <v>1.21</v>
      </c>
      <c r="D262" s="45">
        <v>2.0699999999999998</v>
      </c>
      <c r="E262" s="45">
        <v>4.21</v>
      </c>
      <c r="F262" s="45">
        <v>2.2000000000000002</v>
      </c>
      <c r="G262" s="45">
        <v>2.37</v>
      </c>
      <c r="H262" s="45">
        <v>2.85</v>
      </c>
      <c r="I262" s="45">
        <v>2.52</v>
      </c>
      <c r="J262" s="45">
        <v>-9999</v>
      </c>
      <c r="K262" s="45">
        <v>3.55</v>
      </c>
      <c r="L262" s="45">
        <v>2.4300000000000002</v>
      </c>
      <c r="M262" s="46">
        <v>1.97</v>
      </c>
      <c r="N262" s="45">
        <v>3.31</v>
      </c>
      <c r="O262" s="45">
        <v>0.82</v>
      </c>
      <c r="P262" s="45">
        <v>3.83</v>
      </c>
      <c r="Q262" s="45">
        <v>2.1</v>
      </c>
      <c r="R262" s="45">
        <v>-9999</v>
      </c>
      <c r="S262" s="45">
        <v>2.1</v>
      </c>
      <c r="T262" s="45">
        <v>2.19</v>
      </c>
      <c r="U262" s="51">
        <v>3.83</v>
      </c>
    </row>
    <row r="263" spans="1:21" x14ac:dyDescent="0.25">
      <c r="A263" s="61" t="s">
        <v>31</v>
      </c>
      <c r="B263" s="61">
        <v>1971</v>
      </c>
      <c r="C263" s="57">
        <v>0.99</v>
      </c>
      <c r="D263" s="45">
        <v>1.03</v>
      </c>
      <c r="E263" s="45">
        <v>0.72</v>
      </c>
      <c r="F263" s="45">
        <v>0.12</v>
      </c>
      <c r="G263" s="45">
        <v>1.32</v>
      </c>
      <c r="H263" s="45">
        <v>0.44</v>
      </c>
      <c r="I263" s="45">
        <v>0.39</v>
      </c>
      <c r="J263" s="45">
        <v>-9999</v>
      </c>
      <c r="K263" s="45">
        <v>0.94</v>
      </c>
      <c r="L263" s="45">
        <v>0.35</v>
      </c>
      <c r="M263" s="46">
        <v>1.1599999999999999</v>
      </c>
      <c r="N263" s="45">
        <v>0.67</v>
      </c>
      <c r="O263" s="45">
        <v>1.1100000000000001</v>
      </c>
      <c r="P263" s="45">
        <v>0.3</v>
      </c>
      <c r="Q263" s="45">
        <v>0.31</v>
      </c>
      <c r="R263" s="45">
        <v>-9999</v>
      </c>
      <c r="S263" s="45">
        <v>1.42</v>
      </c>
      <c r="T263" s="45">
        <v>0.54</v>
      </c>
      <c r="U263" s="51">
        <v>0.92</v>
      </c>
    </row>
    <row r="264" spans="1:21" x14ac:dyDescent="0.25">
      <c r="A264" s="61" t="s">
        <v>32</v>
      </c>
      <c r="B264" s="61">
        <v>1971</v>
      </c>
      <c r="C264" s="57">
        <v>0.24</v>
      </c>
      <c r="D264" s="45">
        <v>0.3</v>
      </c>
      <c r="E264" s="45">
        <v>0.56000000000000005</v>
      </c>
      <c r="F264" s="45">
        <v>0.31</v>
      </c>
      <c r="G264" s="45">
        <v>0.25</v>
      </c>
      <c r="H264" s="45">
        <v>0.16</v>
      </c>
      <c r="I264" s="45">
        <v>0.08</v>
      </c>
      <c r="J264" s="45">
        <v>-9999</v>
      </c>
      <c r="K264" s="45">
        <v>0.02</v>
      </c>
      <c r="L264" s="45">
        <v>0.03</v>
      </c>
      <c r="M264" s="46">
        <v>0.33</v>
      </c>
      <c r="N264" s="45">
        <v>0.43</v>
      </c>
      <c r="O264" s="45">
        <v>0.17</v>
      </c>
      <c r="P264" s="45">
        <v>7.0000000000000007E-2</v>
      </c>
      <c r="Q264" s="45">
        <v>0.2</v>
      </c>
      <c r="R264" s="45">
        <v>-9999</v>
      </c>
      <c r="S264" s="45">
        <v>0.36</v>
      </c>
      <c r="T264" s="45">
        <v>0.13</v>
      </c>
      <c r="U264" s="51" t="s">
        <v>1</v>
      </c>
    </row>
    <row r="265" spans="1:21" x14ac:dyDescent="0.25">
      <c r="A265" s="61" t="s">
        <v>33</v>
      </c>
      <c r="B265" s="61">
        <v>1971</v>
      </c>
      <c r="C265" s="57">
        <v>0.35</v>
      </c>
      <c r="D265" s="45">
        <v>0.23</v>
      </c>
      <c r="E265" s="45">
        <v>0.66</v>
      </c>
      <c r="F265" s="45">
        <v>0.06</v>
      </c>
      <c r="G265" s="45">
        <v>0.33</v>
      </c>
      <c r="H265" s="45">
        <v>0.25</v>
      </c>
      <c r="I265" s="45">
        <v>0.17</v>
      </c>
      <c r="J265" s="45">
        <v>-9999</v>
      </c>
      <c r="K265" s="45">
        <v>0.21</v>
      </c>
      <c r="L265" s="45">
        <v>0.32</v>
      </c>
      <c r="M265" s="46">
        <v>0.1</v>
      </c>
      <c r="N265" s="45">
        <v>0.38</v>
      </c>
      <c r="O265" s="45">
        <v>0.21</v>
      </c>
      <c r="P265" s="45">
        <v>0.16</v>
      </c>
      <c r="Q265" s="45">
        <v>0.2</v>
      </c>
      <c r="R265" s="45">
        <v>-9999</v>
      </c>
      <c r="S265" s="45">
        <v>0.12</v>
      </c>
      <c r="T265" s="45">
        <v>0.28000000000000003</v>
      </c>
      <c r="U265" s="51">
        <v>0.38</v>
      </c>
    </row>
    <row r="266" spans="1:21" x14ac:dyDescent="0.25">
      <c r="A266" s="61" t="s">
        <v>22</v>
      </c>
      <c r="B266" s="61">
        <v>1972</v>
      </c>
      <c r="C266" s="57">
        <v>0.2</v>
      </c>
      <c r="D266" s="45">
        <v>0.33</v>
      </c>
      <c r="E266" s="45">
        <v>1.1499999999999999</v>
      </c>
      <c r="F266" s="45">
        <v>0.47</v>
      </c>
      <c r="G266" s="45">
        <v>0.74</v>
      </c>
      <c r="H266" s="45">
        <v>0.36</v>
      </c>
      <c r="I266" s="45">
        <v>0.67</v>
      </c>
      <c r="J266" s="45">
        <v>-9999</v>
      </c>
      <c r="K266" s="45">
        <v>0.54</v>
      </c>
      <c r="L266" s="45">
        <v>0.12</v>
      </c>
      <c r="M266" s="46">
        <v>0.21</v>
      </c>
      <c r="N266" s="45">
        <v>0.76</v>
      </c>
      <c r="O266" s="45">
        <v>0.22</v>
      </c>
      <c r="P266" s="45">
        <v>0.65</v>
      </c>
      <c r="Q266" s="45">
        <v>0.66</v>
      </c>
      <c r="R266" s="45">
        <v>-9999</v>
      </c>
      <c r="S266" s="45">
        <v>0.25</v>
      </c>
      <c r="T266" s="45">
        <v>0.18</v>
      </c>
      <c r="U266" s="51">
        <v>0.63</v>
      </c>
    </row>
    <row r="267" spans="1:21" x14ac:dyDescent="0.25">
      <c r="A267" s="61" t="s">
        <v>23</v>
      </c>
      <c r="B267" s="61">
        <v>1972</v>
      </c>
      <c r="C267" s="57">
        <v>0.11</v>
      </c>
      <c r="D267" s="45">
        <v>-9999</v>
      </c>
      <c r="E267" s="45">
        <v>0.44</v>
      </c>
      <c r="F267" s="45">
        <v>0.17</v>
      </c>
      <c r="G267" s="45">
        <v>0.67</v>
      </c>
      <c r="H267" s="45">
        <v>0.44</v>
      </c>
      <c r="I267" s="45">
        <v>0.36</v>
      </c>
      <c r="J267" s="45">
        <v>-9999</v>
      </c>
      <c r="K267" s="45">
        <v>0.06</v>
      </c>
      <c r="L267" s="45">
        <v>0.1</v>
      </c>
      <c r="M267" s="46">
        <v>0.04</v>
      </c>
      <c r="N267" s="45">
        <v>0.74</v>
      </c>
      <c r="O267" s="45">
        <v>0.19</v>
      </c>
      <c r="P267" s="45">
        <v>0.12</v>
      </c>
      <c r="Q267" s="45">
        <v>0.6</v>
      </c>
      <c r="R267" s="45">
        <v>-9999</v>
      </c>
      <c r="S267" s="45">
        <v>0.09</v>
      </c>
      <c r="T267" s="45">
        <v>0.14000000000000001</v>
      </c>
      <c r="U267" s="51">
        <v>0.24</v>
      </c>
    </row>
    <row r="268" spans="1:21" x14ac:dyDescent="0.25">
      <c r="A268" s="61" t="s">
        <v>24</v>
      </c>
      <c r="B268" s="61">
        <v>1972</v>
      </c>
      <c r="C268" s="57">
        <v>0.28000000000000003</v>
      </c>
      <c r="D268" s="45">
        <v>0.81</v>
      </c>
      <c r="E268" s="45">
        <v>0.68</v>
      </c>
      <c r="F268" s="45">
        <v>0.49</v>
      </c>
      <c r="G268" s="45">
        <v>1.33</v>
      </c>
      <c r="H268" s="45">
        <v>0.5</v>
      </c>
      <c r="I268" s="45">
        <v>0.38</v>
      </c>
      <c r="J268" s="45">
        <v>-9999</v>
      </c>
      <c r="K268" s="45">
        <v>0.43</v>
      </c>
      <c r="L268" s="45">
        <v>0.16</v>
      </c>
      <c r="M268" s="46">
        <v>0.12</v>
      </c>
      <c r="N268" s="45">
        <v>0.92</v>
      </c>
      <c r="O268" s="45">
        <v>0.5</v>
      </c>
      <c r="P268" s="45">
        <v>0.43</v>
      </c>
      <c r="Q268" s="45">
        <v>0.88</v>
      </c>
      <c r="R268" s="45">
        <v>-9999</v>
      </c>
      <c r="S268" s="45">
        <v>0.08</v>
      </c>
      <c r="T268" s="45">
        <v>0.55000000000000004</v>
      </c>
      <c r="U268" s="51">
        <v>0.71</v>
      </c>
    </row>
    <row r="269" spans="1:21" x14ac:dyDescent="0.25">
      <c r="A269" s="61" t="s">
        <v>25</v>
      </c>
      <c r="B269" s="61">
        <v>1972</v>
      </c>
      <c r="C269" s="57">
        <v>0.06</v>
      </c>
      <c r="D269" s="45">
        <v>0.36</v>
      </c>
      <c r="E269" s="45">
        <v>1.52</v>
      </c>
      <c r="F269" s="45">
        <v>2.09</v>
      </c>
      <c r="G269" s="45">
        <v>1.17</v>
      </c>
      <c r="H269" s="45">
        <v>3.52</v>
      </c>
      <c r="I269" s="45">
        <v>1.19</v>
      </c>
      <c r="J269" s="45">
        <v>-9999</v>
      </c>
      <c r="K269" s="45">
        <v>1.38</v>
      </c>
      <c r="L269" s="45">
        <v>1.41</v>
      </c>
      <c r="M269" s="46">
        <v>1.59</v>
      </c>
      <c r="N269" s="45">
        <v>1.92</v>
      </c>
      <c r="O269" s="45">
        <v>0.36</v>
      </c>
      <c r="P269" s="45">
        <v>1.83</v>
      </c>
      <c r="Q269" s="45">
        <v>2.63</v>
      </c>
      <c r="R269" s="45">
        <v>-9999</v>
      </c>
      <c r="S269" s="45">
        <v>1.95</v>
      </c>
      <c r="T269" s="45">
        <v>1.72</v>
      </c>
      <c r="U269" s="51">
        <v>1.1299999999999999</v>
      </c>
    </row>
    <row r="270" spans="1:21" x14ac:dyDescent="0.25">
      <c r="A270" s="61" t="s">
        <v>26</v>
      </c>
      <c r="B270" s="61">
        <v>1972</v>
      </c>
      <c r="C270" s="57">
        <v>0.81</v>
      </c>
      <c r="D270" s="45">
        <v>1.1599999999999999</v>
      </c>
      <c r="E270" s="45">
        <v>1.22</v>
      </c>
      <c r="F270" s="45">
        <v>2.84</v>
      </c>
      <c r="G270" s="45">
        <v>1.0900000000000001</v>
      </c>
      <c r="H270" s="45">
        <v>0.49</v>
      </c>
      <c r="I270" s="45">
        <v>1.06</v>
      </c>
      <c r="J270" s="45">
        <v>-9999</v>
      </c>
      <c r="K270" s="45">
        <v>0.55000000000000004</v>
      </c>
      <c r="L270" s="45">
        <v>0.99</v>
      </c>
      <c r="M270" s="46">
        <v>2.4300000000000002</v>
      </c>
      <c r="N270" s="45">
        <v>1.92</v>
      </c>
      <c r="O270" s="45">
        <v>0.94</v>
      </c>
      <c r="P270" s="45">
        <v>0.59</v>
      </c>
      <c r="Q270" s="45">
        <v>0.81</v>
      </c>
      <c r="R270" s="45">
        <v>-9999</v>
      </c>
      <c r="S270" s="45">
        <v>2.2000000000000002</v>
      </c>
      <c r="T270" s="45">
        <v>1.26</v>
      </c>
      <c r="U270" s="51">
        <v>1.56</v>
      </c>
    </row>
    <row r="271" spans="1:21" x14ac:dyDescent="0.25">
      <c r="A271" s="61" t="s">
        <v>27</v>
      </c>
      <c r="B271" s="61">
        <v>1972</v>
      </c>
      <c r="C271" s="57">
        <v>0.81</v>
      </c>
      <c r="D271" s="45">
        <v>1.94</v>
      </c>
      <c r="E271" s="45">
        <v>3.66</v>
      </c>
      <c r="F271" s="45">
        <v>3.02</v>
      </c>
      <c r="G271" s="45">
        <v>1.08</v>
      </c>
      <c r="H271" s="45">
        <v>2.94</v>
      </c>
      <c r="I271" s="45">
        <v>0.87</v>
      </c>
      <c r="J271" s="45">
        <v>-9999</v>
      </c>
      <c r="K271" s="45">
        <v>1.4</v>
      </c>
      <c r="L271" s="45">
        <v>1.83</v>
      </c>
      <c r="M271" s="46">
        <v>2.4500000000000002</v>
      </c>
      <c r="N271" s="45">
        <v>1.97</v>
      </c>
      <c r="O271" s="45">
        <v>2.67</v>
      </c>
      <c r="P271" s="45">
        <v>2.63</v>
      </c>
      <c r="Q271" s="45">
        <v>3.24</v>
      </c>
      <c r="R271" s="45">
        <v>-9999</v>
      </c>
      <c r="S271" s="45">
        <v>3.13</v>
      </c>
      <c r="T271" s="45">
        <v>2.69</v>
      </c>
      <c r="U271" s="51">
        <v>0.96</v>
      </c>
    </row>
    <row r="272" spans="1:21" x14ac:dyDescent="0.25">
      <c r="A272" s="61" t="s">
        <v>28</v>
      </c>
      <c r="B272" s="61">
        <v>1972</v>
      </c>
      <c r="C272" s="57">
        <v>0.3</v>
      </c>
      <c r="D272" s="45">
        <v>1.2</v>
      </c>
      <c r="E272" s="45">
        <v>2.2400000000000002</v>
      </c>
      <c r="F272" s="45">
        <v>1.1100000000000001</v>
      </c>
      <c r="G272" s="45">
        <v>2.37</v>
      </c>
      <c r="H272" s="45">
        <v>0.63</v>
      </c>
      <c r="I272" s="45">
        <v>0.49</v>
      </c>
      <c r="J272" s="45">
        <v>-9999</v>
      </c>
      <c r="K272" s="45">
        <v>0.72</v>
      </c>
      <c r="L272" s="45">
        <v>1.5</v>
      </c>
      <c r="M272" s="46">
        <v>2.21</v>
      </c>
      <c r="N272" s="45">
        <v>1.2</v>
      </c>
      <c r="O272" s="45">
        <v>1.45</v>
      </c>
      <c r="P272" s="45">
        <v>0.64</v>
      </c>
      <c r="Q272" s="45">
        <v>1.35</v>
      </c>
      <c r="R272" s="45">
        <v>-9999</v>
      </c>
      <c r="S272" s="45">
        <v>2.88</v>
      </c>
      <c r="T272" s="45">
        <v>2.0299999999999998</v>
      </c>
      <c r="U272" s="51">
        <v>1.53</v>
      </c>
    </row>
    <row r="273" spans="1:21" x14ac:dyDescent="0.25">
      <c r="A273" s="61" t="s">
        <v>29</v>
      </c>
      <c r="B273" s="61">
        <v>1972</v>
      </c>
      <c r="C273" s="57">
        <v>1.02</v>
      </c>
      <c r="D273" s="45">
        <v>3.08</v>
      </c>
      <c r="E273" s="45">
        <v>1.79</v>
      </c>
      <c r="F273" s="45">
        <v>2.17</v>
      </c>
      <c r="G273" s="45">
        <v>3.18</v>
      </c>
      <c r="H273" s="45">
        <v>2.71</v>
      </c>
      <c r="I273" s="45">
        <v>2.61</v>
      </c>
      <c r="J273" s="45">
        <v>-9999</v>
      </c>
      <c r="K273" s="45">
        <v>2.2400000000000002</v>
      </c>
      <c r="L273" s="45">
        <v>2.59</v>
      </c>
      <c r="M273" s="46">
        <v>2.31</v>
      </c>
      <c r="N273" s="45">
        <v>1.86</v>
      </c>
      <c r="O273" s="45">
        <v>1.49</v>
      </c>
      <c r="P273" s="45">
        <v>1.99</v>
      </c>
      <c r="Q273" s="45">
        <v>2.58</v>
      </c>
      <c r="R273" s="45">
        <v>-9999</v>
      </c>
      <c r="S273" s="45">
        <v>3.57</v>
      </c>
      <c r="T273" s="45">
        <v>4.26</v>
      </c>
      <c r="U273" s="51">
        <v>2.81</v>
      </c>
    </row>
    <row r="274" spans="1:21" x14ac:dyDescent="0.25">
      <c r="A274" s="61" t="s">
        <v>30</v>
      </c>
      <c r="B274" s="61">
        <v>1972</v>
      </c>
      <c r="C274" s="57">
        <v>0.62</v>
      </c>
      <c r="D274" s="45">
        <v>1.39</v>
      </c>
      <c r="E274" s="45">
        <v>1.18</v>
      </c>
      <c r="F274" s="45">
        <v>2.16</v>
      </c>
      <c r="G274" s="45">
        <v>1.0900000000000001</v>
      </c>
      <c r="H274" s="45">
        <v>2.0699999999999998</v>
      </c>
      <c r="I274" s="45">
        <v>1.39</v>
      </c>
      <c r="J274" s="45">
        <v>-9999</v>
      </c>
      <c r="K274" s="45">
        <v>0.51</v>
      </c>
      <c r="L274" s="45">
        <v>1.35</v>
      </c>
      <c r="M274" s="46">
        <v>1.42</v>
      </c>
      <c r="N274" s="45">
        <v>0.79</v>
      </c>
      <c r="O274" s="45">
        <v>1.57</v>
      </c>
      <c r="P274" s="45">
        <v>0.85</v>
      </c>
      <c r="Q274" s="45">
        <v>0.79</v>
      </c>
      <c r="R274" s="45">
        <v>-9999</v>
      </c>
      <c r="S274" s="45">
        <v>0.64</v>
      </c>
      <c r="T274" s="45">
        <v>0.9</v>
      </c>
      <c r="U274" s="51">
        <v>1.36</v>
      </c>
    </row>
    <row r="275" spans="1:21" x14ac:dyDescent="0.25">
      <c r="A275" s="61" t="s">
        <v>31</v>
      </c>
      <c r="B275" s="61">
        <v>1972</v>
      </c>
      <c r="C275" s="57">
        <v>0.67</v>
      </c>
      <c r="D275" s="45">
        <v>0.87</v>
      </c>
      <c r="E275" s="45">
        <v>1.26</v>
      </c>
      <c r="F275" s="45">
        <v>0.27</v>
      </c>
      <c r="G275" s="45">
        <v>0.86</v>
      </c>
      <c r="H275" s="45">
        <v>0.82</v>
      </c>
      <c r="I275" s="45">
        <v>1.32</v>
      </c>
      <c r="J275" s="45">
        <v>-9999</v>
      </c>
      <c r="K275" s="45">
        <v>0.56999999999999995</v>
      </c>
      <c r="L275" s="45">
        <v>0.26</v>
      </c>
      <c r="M275" s="46">
        <v>0.65</v>
      </c>
      <c r="N275" s="45">
        <v>0.41</v>
      </c>
      <c r="O275" s="45">
        <v>0.71</v>
      </c>
      <c r="P275" s="45">
        <v>0.54</v>
      </c>
      <c r="Q275" s="45">
        <v>0.47</v>
      </c>
      <c r="R275" s="45">
        <v>-9999</v>
      </c>
      <c r="S275" s="45">
        <v>0.64</v>
      </c>
      <c r="T275" s="45">
        <v>0.72</v>
      </c>
      <c r="U275" s="51">
        <v>0.92</v>
      </c>
    </row>
    <row r="276" spans="1:21" x14ac:dyDescent="0.25">
      <c r="A276" s="61" t="s">
        <v>32</v>
      </c>
      <c r="B276" s="61">
        <v>1972</v>
      </c>
      <c r="C276" s="57">
        <v>0.71</v>
      </c>
      <c r="D276" s="45">
        <v>1.91</v>
      </c>
      <c r="E276" s="45">
        <v>2.15</v>
      </c>
      <c r="F276" s="45">
        <v>2.74</v>
      </c>
      <c r="G276" s="45">
        <v>2.62</v>
      </c>
      <c r="H276" s="45">
        <v>1.69</v>
      </c>
      <c r="I276" s="45">
        <v>0.65</v>
      </c>
      <c r="J276" s="45">
        <v>-9999</v>
      </c>
      <c r="K276" s="45">
        <v>0.91</v>
      </c>
      <c r="L276" s="45">
        <v>1.2</v>
      </c>
      <c r="M276" s="46">
        <v>1.88</v>
      </c>
      <c r="N276" s="45">
        <v>3.48</v>
      </c>
      <c r="O276" s="45">
        <v>1.42</v>
      </c>
      <c r="P276" s="45">
        <v>1.59</v>
      </c>
      <c r="Q276" s="45">
        <v>4</v>
      </c>
      <c r="R276" s="45">
        <v>-9999</v>
      </c>
      <c r="S276" s="45">
        <v>2.4</v>
      </c>
      <c r="T276" s="45">
        <v>2.13</v>
      </c>
      <c r="U276" s="51">
        <v>1.31</v>
      </c>
    </row>
    <row r="277" spans="1:21" x14ac:dyDescent="0.25">
      <c r="A277" s="61" t="s">
        <v>33</v>
      </c>
      <c r="B277" s="61">
        <v>1972</v>
      </c>
      <c r="C277" s="57">
        <v>0.33</v>
      </c>
      <c r="D277" s="45">
        <v>0.78</v>
      </c>
      <c r="E277" s="45">
        <v>1.1399999999999999</v>
      </c>
      <c r="F277" s="45">
        <v>0.62</v>
      </c>
      <c r="G277" s="45">
        <v>1.1100000000000001</v>
      </c>
      <c r="H277" s="45">
        <v>0.7</v>
      </c>
      <c r="I277" s="45">
        <v>0.71</v>
      </c>
      <c r="J277" s="45">
        <v>-9999</v>
      </c>
      <c r="K277" s="45">
        <v>0.6</v>
      </c>
      <c r="L277" s="45">
        <v>0.44</v>
      </c>
      <c r="M277" s="46">
        <v>0.19</v>
      </c>
      <c r="N277" s="45">
        <v>1.1399999999999999</v>
      </c>
      <c r="O277" s="45">
        <v>0.67</v>
      </c>
      <c r="P277" s="45">
        <v>0.73</v>
      </c>
      <c r="Q277" s="45">
        <v>0.92</v>
      </c>
      <c r="R277" s="45">
        <v>-9999</v>
      </c>
      <c r="S277" s="45">
        <v>0.34</v>
      </c>
      <c r="T277" s="45">
        <v>0.2</v>
      </c>
      <c r="U277" s="51">
        <v>0.68</v>
      </c>
    </row>
    <row r="278" spans="1:21" x14ac:dyDescent="0.25">
      <c r="A278" s="61" t="s">
        <v>22</v>
      </c>
      <c r="B278" s="61">
        <v>1973</v>
      </c>
      <c r="C278" s="57">
        <v>0.08</v>
      </c>
      <c r="D278" s="45">
        <v>0.42</v>
      </c>
      <c r="E278" s="45">
        <v>1.0900000000000001</v>
      </c>
      <c r="F278" s="45">
        <v>0.86</v>
      </c>
      <c r="G278" s="45">
        <v>0.75</v>
      </c>
      <c r="H278" s="45">
        <v>1.31</v>
      </c>
      <c r="I278" s="45">
        <v>0.05</v>
      </c>
      <c r="J278" s="45">
        <v>-9999</v>
      </c>
      <c r="K278" s="45">
        <v>0.26</v>
      </c>
      <c r="L278" s="45">
        <v>0.11</v>
      </c>
      <c r="M278" s="46">
        <v>0.8</v>
      </c>
      <c r="N278" s="45">
        <v>1.44</v>
      </c>
      <c r="O278" s="45">
        <v>0.26</v>
      </c>
      <c r="P278" s="45">
        <v>0.97</v>
      </c>
      <c r="Q278" s="45">
        <v>1.29</v>
      </c>
      <c r="R278" s="45">
        <v>-9999</v>
      </c>
      <c r="S278" s="45">
        <v>0.68</v>
      </c>
      <c r="T278" s="45">
        <v>0.4</v>
      </c>
      <c r="U278" s="51">
        <v>0.55000000000000004</v>
      </c>
    </row>
    <row r="279" spans="1:21" x14ac:dyDescent="0.25">
      <c r="A279" s="61" t="s">
        <v>23</v>
      </c>
      <c r="B279" s="61">
        <v>1973</v>
      </c>
      <c r="C279" s="57">
        <v>0.03</v>
      </c>
      <c r="D279" s="45">
        <v>0.03</v>
      </c>
      <c r="E279" s="45">
        <v>0.17</v>
      </c>
      <c r="F279" s="45" t="s">
        <v>1</v>
      </c>
      <c r="G279" s="45" t="s">
        <v>1</v>
      </c>
      <c r="H279" s="45">
        <v>0.16</v>
      </c>
      <c r="I279" s="45">
        <v>0.02</v>
      </c>
      <c r="J279" s="45">
        <v>-9999</v>
      </c>
      <c r="K279" s="45">
        <v>0.02</v>
      </c>
      <c r="L279" s="45">
        <v>-9999</v>
      </c>
      <c r="M279" s="46">
        <v>0.09</v>
      </c>
      <c r="N279" s="45">
        <v>0.13</v>
      </c>
      <c r="O279" s="45">
        <v>0.03</v>
      </c>
      <c r="P279" s="45">
        <v>0.16</v>
      </c>
      <c r="Q279" s="45">
        <v>0.12</v>
      </c>
      <c r="R279" s="45">
        <v>-9999</v>
      </c>
      <c r="S279" s="45">
        <v>0.12</v>
      </c>
      <c r="T279" s="45">
        <v>0.02</v>
      </c>
      <c r="U279" s="51">
        <v>0.15</v>
      </c>
    </row>
    <row r="280" spans="1:21" x14ac:dyDescent="0.25">
      <c r="A280" s="61" t="s">
        <v>24</v>
      </c>
      <c r="B280" s="61">
        <v>1973</v>
      </c>
      <c r="C280" s="57">
        <v>0.72</v>
      </c>
      <c r="D280" s="45">
        <v>1.28</v>
      </c>
      <c r="E280" s="45">
        <v>1.74</v>
      </c>
      <c r="F280" s="45">
        <v>1.77</v>
      </c>
      <c r="G280" s="45">
        <v>1.32</v>
      </c>
      <c r="H280" s="45">
        <v>1.76</v>
      </c>
      <c r="I280" s="45">
        <v>0.37</v>
      </c>
      <c r="J280" s="45">
        <v>-9999</v>
      </c>
      <c r="K280" s="45">
        <v>0.79</v>
      </c>
      <c r="L280" s="45">
        <v>1.32</v>
      </c>
      <c r="M280" s="46">
        <v>2.76</v>
      </c>
      <c r="N280" s="45">
        <v>2.23</v>
      </c>
      <c r="O280" s="45">
        <v>0.85</v>
      </c>
      <c r="P280" s="45">
        <v>1.0900000000000001</v>
      </c>
      <c r="Q280" s="45">
        <v>1.8</v>
      </c>
      <c r="R280" s="45">
        <v>-9999</v>
      </c>
      <c r="S280" s="45">
        <v>3.09</v>
      </c>
      <c r="T280" s="45">
        <v>2.95</v>
      </c>
      <c r="U280" s="51">
        <v>1.1000000000000001</v>
      </c>
    </row>
    <row r="281" spans="1:21" x14ac:dyDescent="0.25">
      <c r="A281" s="61" t="s">
        <v>25</v>
      </c>
      <c r="B281" s="61">
        <v>1973</v>
      </c>
      <c r="C281" s="57">
        <v>0.82</v>
      </c>
      <c r="D281" s="45">
        <v>2.85</v>
      </c>
      <c r="E281" s="45">
        <v>4.42</v>
      </c>
      <c r="F281" s="45">
        <v>1.62</v>
      </c>
      <c r="G281" s="45">
        <v>4.34</v>
      </c>
      <c r="H281" s="45">
        <v>3.73</v>
      </c>
      <c r="I281" s="45">
        <v>2.2999999999999998</v>
      </c>
      <c r="J281" s="45">
        <v>-9999</v>
      </c>
      <c r="K281" s="45">
        <v>-9999</v>
      </c>
      <c r="L281" s="45">
        <v>2.3199999999999998</v>
      </c>
      <c r="M281" s="46">
        <v>2.25</v>
      </c>
      <c r="N281" s="45">
        <v>4.2300000000000004</v>
      </c>
      <c r="O281" s="45">
        <v>2.2400000000000002</v>
      </c>
      <c r="P281" s="45">
        <v>4.76</v>
      </c>
      <c r="Q281" s="45">
        <v>3.92</v>
      </c>
      <c r="R281" s="45">
        <v>-9999</v>
      </c>
      <c r="S281" s="45">
        <v>2.5</v>
      </c>
      <c r="T281" s="45">
        <v>2.12</v>
      </c>
      <c r="U281" s="51">
        <v>3.38</v>
      </c>
    </row>
    <row r="282" spans="1:21" x14ac:dyDescent="0.25">
      <c r="A282" s="61" t="s">
        <v>26</v>
      </c>
      <c r="B282" s="61">
        <v>1973</v>
      </c>
      <c r="C282" s="57">
        <v>1.4</v>
      </c>
      <c r="D282" s="45">
        <v>4.75</v>
      </c>
      <c r="E282" s="45">
        <v>4.88</v>
      </c>
      <c r="F282" s="45">
        <v>5.8</v>
      </c>
      <c r="G282" s="45">
        <v>5.36</v>
      </c>
      <c r="H282" s="45">
        <v>5.0599999999999996</v>
      </c>
      <c r="I282" s="45">
        <v>-9999</v>
      </c>
      <c r="J282" s="45">
        <v>-9999</v>
      </c>
      <c r="K282" s="45">
        <v>1.63</v>
      </c>
      <c r="L282" s="45">
        <v>2.21</v>
      </c>
      <c r="M282" s="46">
        <v>2.5099999999999998</v>
      </c>
      <c r="N282" s="45">
        <v>7.96</v>
      </c>
      <c r="O282" s="45">
        <v>2.91</v>
      </c>
      <c r="P282" s="45">
        <v>4.0199999999999996</v>
      </c>
      <c r="Q282" s="45">
        <v>7.29</v>
      </c>
      <c r="R282" s="45">
        <v>-9999</v>
      </c>
      <c r="S282" s="45">
        <v>3.05</v>
      </c>
      <c r="T282" s="45">
        <v>2.1800000000000002</v>
      </c>
      <c r="U282" s="51">
        <v>3.12</v>
      </c>
    </row>
    <row r="283" spans="1:21" x14ac:dyDescent="0.25">
      <c r="A283" s="61" t="s">
        <v>27</v>
      </c>
      <c r="B283" s="61">
        <v>1973</v>
      </c>
      <c r="C283" s="57">
        <v>0.3</v>
      </c>
      <c r="D283" s="45">
        <v>0.79</v>
      </c>
      <c r="E283" s="45">
        <v>0.48</v>
      </c>
      <c r="F283" s="45">
        <v>1</v>
      </c>
      <c r="G283" s="45">
        <v>0.74</v>
      </c>
      <c r="H283" s="45">
        <v>0.2</v>
      </c>
      <c r="I283" s="45">
        <v>0.21</v>
      </c>
      <c r="J283" s="45">
        <v>-9999</v>
      </c>
      <c r="K283" s="45">
        <v>0.34</v>
      </c>
      <c r="L283" s="45">
        <v>1.22</v>
      </c>
      <c r="M283" s="46">
        <v>1.05</v>
      </c>
      <c r="N283" s="45">
        <v>0.39</v>
      </c>
      <c r="O283" s="45">
        <v>0.92</v>
      </c>
      <c r="P283" s="45">
        <v>0.06</v>
      </c>
      <c r="Q283" s="45">
        <v>0.6</v>
      </c>
      <c r="R283" s="45">
        <v>-9999</v>
      </c>
      <c r="S283" s="45">
        <v>2.2599999999999998</v>
      </c>
      <c r="T283" s="45">
        <v>2.17</v>
      </c>
      <c r="U283" s="51">
        <v>0.59</v>
      </c>
    </row>
    <row r="284" spans="1:21" x14ac:dyDescent="0.25">
      <c r="A284" s="61" t="s">
        <v>28</v>
      </c>
      <c r="B284" s="61">
        <v>1973</v>
      </c>
      <c r="C284" s="57">
        <v>3.04</v>
      </c>
      <c r="D284" s="45">
        <v>3.02</v>
      </c>
      <c r="E284" s="45">
        <v>1.1399999999999999</v>
      </c>
      <c r="F284" s="45">
        <v>1.07</v>
      </c>
      <c r="G284" s="45">
        <v>1.74</v>
      </c>
      <c r="H284" s="45">
        <v>2.4700000000000002</v>
      </c>
      <c r="I284" s="45">
        <v>2.9</v>
      </c>
      <c r="J284" s="45">
        <v>-9999</v>
      </c>
      <c r="K284" s="45">
        <v>2.56</v>
      </c>
      <c r="L284" s="45">
        <v>1.93</v>
      </c>
      <c r="M284" s="46">
        <v>2.0299999999999998</v>
      </c>
      <c r="N284" s="45">
        <v>1.57</v>
      </c>
      <c r="O284" s="45">
        <v>2.73</v>
      </c>
      <c r="P284" s="45">
        <v>0.56999999999999995</v>
      </c>
      <c r="Q284" s="45">
        <v>1.73</v>
      </c>
      <c r="R284" s="45">
        <v>-9999</v>
      </c>
      <c r="S284" s="45">
        <v>2.54</v>
      </c>
      <c r="T284" s="45">
        <v>2.57</v>
      </c>
      <c r="U284" s="51">
        <v>1</v>
      </c>
    </row>
    <row r="285" spans="1:21" x14ac:dyDescent="0.25">
      <c r="A285" s="61" t="s">
        <v>29</v>
      </c>
      <c r="B285" s="61">
        <v>1973</v>
      </c>
      <c r="C285" s="57">
        <v>0.86</v>
      </c>
      <c r="D285" s="45">
        <v>0.95</v>
      </c>
      <c r="E285" s="45">
        <v>0.32</v>
      </c>
      <c r="F285" s="45">
        <v>0.28000000000000003</v>
      </c>
      <c r="G285" s="45">
        <v>0.38</v>
      </c>
      <c r="H285" s="45">
        <v>1.28</v>
      </c>
      <c r="I285" s="45">
        <v>0.91</v>
      </c>
      <c r="J285" s="45">
        <v>-9999</v>
      </c>
      <c r="K285" s="45">
        <v>0.18</v>
      </c>
      <c r="L285" s="45">
        <v>0.9</v>
      </c>
      <c r="M285" s="46">
        <v>1.54</v>
      </c>
      <c r="N285" s="45">
        <v>0.1</v>
      </c>
      <c r="O285" s="45">
        <v>0.44</v>
      </c>
      <c r="P285" s="45">
        <v>0.18</v>
      </c>
      <c r="Q285" s="45">
        <v>0.65</v>
      </c>
      <c r="R285" s="45">
        <v>-9999</v>
      </c>
      <c r="S285" s="45">
        <v>0.23</v>
      </c>
      <c r="T285" s="45">
        <v>0.28999999999999998</v>
      </c>
      <c r="U285" s="51">
        <v>0.6</v>
      </c>
    </row>
    <row r="286" spans="1:21" x14ac:dyDescent="0.25">
      <c r="A286" s="61" t="s">
        <v>30</v>
      </c>
      <c r="B286" s="61">
        <v>1973</v>
      </c>
      <c r="C286" s="57">
        <v>0.63</v>
      </c>
      <c r="D286" s="45">
        <v>0.89</v>
      </c>
      <c r="E286" s="45">
        <v>2.31</v>
      </c>
      <c r="F286" s="45">
        <v>3.44</v>
      </c>
      <c r="G286" s="45">
        <v>1.31</v>
      </c>
      <c r="H286" s="45">
        <v>2.85</v>
      </c>
      <c r="I286" s="45">
        <v>1.32</v>
      </c>
      <c r="J286" s="45">
        <v>-9999</v>
      </c>
      <c r="K286" s="45">
        <v>1.7</v>
      </c>
      <c r="L286" s="45">
        <v>4.67</v>
      </c>
      <c r="M286" s="46">
        <v>4.0199999999999996</v>
      </c>
      <c r="N286" s="45">
        <v>3.12</v>
      </c>
      <c r="O286" s="45">
        <v>0.98</v>
      </c>
      <c r="P286" s="45">
        <v>2.4900000000000002</v>
      </c>
      <c r="Q286" s="45">
        <v>2.2599999999999998</v>
      </c>
      <c r="R286" s="45">
        <v>-9999</v>
      </c>
      <c r="S286" s="45">
        <v>4.75</v>
      </c>
      <c r="T286" s="45">
        <v>3.88</v>
      </c>
      <c r="U286" s="51">
        <v>2.34</v>
      </c>
    </row>
    <row r="287" spans="1:21" x14ac:dyDescent="0.25">
      <c r="A287" s="61" t="s">
        <v>31</v>
      </c>
      <c r="B287" s="61">
        <v>1973</v>
      </c>
      <c r="C287" s="57">
        <v>0.26</v>
      </c>
      <c r="D287" s="45">
        <v>1.17</v>
      </c>
      <c r="E287" s="45">
        <v>0.69</v>
      </c>
      <c r="F287" s="45">
        <v>0.7</v>
      </c>
      <c r="G287" s="45">
        <v>0.66</v>
      </c>
      <c r="H287" s="45">
        <v>0.47</v>
      </c>
      <c r="I287" s="45">
        <v>0.39</v>
      </c>
      <c r="J287" s="45">
        <v>-9999</v>
      </c>
      <c r="K287" s="45">
        <v>0.43</v>
      </c>
      <c r="L287" s="45">
        <v>0.36</v>
      </c>
      <c r="M287" s="46">
        <v>0.87</v>
      </c>
      <c r="N287" s="45">
        <v>1.31</v>
      </c>
      <c r="O287" s="45">
        <v>0.49</v>
      </c>
      <c r="P287" s="45">
        <v>0.26</v>
      </c>
      <c r="Q287" s="45">
        <v>0.98</v>
      </c>
      <c r="R287" s="45">
        <v>-9999</v>
      </c>
      <c r="S287" s="45">
        <v>1.1000000000000001</v>
      </c>
      <c r="T287" s="45">
        <v>1.44</v>
      </c>
      <c r="U287" s="51">
        <v>0.37</v>
      </c>
    </row>
    <row r="288" spans="1:21" x14ac:dyDescent="0.25">
      <c r="A288" s="61" t="s">
        <v>32</v>
      </c>
      <c r="B288" s="61">
        <v>1973</v>
      </c>
      <c r="C288" s="57">
        <v>0.16</v>
      </c>
      <c r="D288" s="45">
        <v>0.55000000000000004</v>
      </c>
      <c r="E288" s="45">
        <v>1.84</v>
      </c>
      <c r="F288" s="45">
        <v>0.54</v>
      </c>
      <c r="G288" s="45">
        <v>0.41</v>
      </c>
      <c r="H288" s="45">
        <v>0.83</v>
      </c>
      <c r="I288" s="45">
        <v>2.14</v>
      </c>
      <c r="J288" s="45">
        <v>-9999</v>
      </c>
      <c r="K288" s="45">
        <v>2.29</v>
      </c>
      <c r="L288" s="45">
        <v>0.52</v>
      </c>
      <c r="M288" s="46">
        <v>0.55000000000000004</v>
      </c>
      <c r="N288" s="45">
        <v>0.63</v>
      </c>
      <c r="O288" s="45">
        <v>0.06</v>
      </c>
      <c r="P288" s="45">
        <v>0.88</v>
      </c>
      <c r="Q288" s="45">
        <v>1.22</v>
      </c>
      <c r="R288" s="45">
        <v>-9999</v>
      </c>
      <c r="S288" s="45">
        <v>0.54</v>
      </c>
      <c r="T288" s="45">
        <v>1.1000000000000001</v>
      </c>
      <c r="U288" s="51">
        <v>1.69</v>
      </c>
    </row>
    <row r="289" spans="1:21" x14ac:dyDescent="0.25">
      <c r="A289" s="61" t="s">
        <v>33</v>
      </c>
      <c r="B289" s="61">
        <v>1973</v>
      </c>
      <c r="C289" s="57">
        <v>0.17</v>
      </c>
      <c r="D289" s="45">
        <v>1.6</v>
      </c>
      <c r="E289" s="45">
        <v>1.1299999999999999</v>
      </c>
      <c r="F289" s="45">
        <v>1.6</v>
      </c>
      <c r="G289" s="45">
        <v>2.98</v>
      </c>
      <c r="H289" s="45">
        <v>2.84</v>
      </c>
      <c r="I289" s="45">
        <v>0.33</v>
      </c>
      <c r="J289" s="45">
        <v>-9999</v>
      </c>
      <c r="K289" s="45">
        <v>1.17</v>
      </c>
      <c r="L289" s="45">
        <v>0.59</v>
      </c>
      <c r="M289" s="46">
        <v>0.89</v>
      </c>
      <c r="N289" s="45">
        <v>2</v>
      </c>
      <c r="O289" s="45">
        <v>0.7</v>
      </c>
      <c r="P289" s="45">
        <v>1.52</v>
      </c>
      <c r="Q289" s="45">
        <v>3.57</v>
      </c>
      <c r="R289" s="45">
        <v>-9999</v>
      </c>
      <c r="S289" s="45">
        <v>0.89</v>
      </c>
      <c r="T289" s="45">
        <v>1.19</v>
      </c>
      <c r="U289" s="51">
        <v>0.35</v>
      </c>
    </row>
    <row r="290" spans="1:21" x14ac:dyDescent="0.25">
      <c r="A290" s="61" t="s">
        <v>22</v>
      </c>
      <c r="B290" s="61">
        <v>1974</v>
      </c>
      <c r="C290" s="57">
        <v>0.41</v>
      </c>
      <c r="D290" s="45">
        <v>0.62</v>
      </c>
      <c r="E290" s="45">
        <v>0.9</v>
      </c>
      <c r="F290" s="45">
        <v>0.36</v>
      </c>
      <c r="G290" s="45">
        <v>0.87</v>
      </c>
      <c r="H290" s="45">
        <v>1.03</v>
      </c>
      <c r="I290" s="45">
        <v>0.59</v>
      </c>
      <c r="J290" s="45">
        <v>-9999</v>
      </c>
      <c r="K290" s="45">
        <v>0.33</v>
      </c>
      <c r="L290" s="45">
        <v>0.2</v>
      </c>
      <c r="M290" s="46">
        <v>0.21</v>
      </c>
      <c r="N290" s="45">
        <v>1.46</v>
      </c>
      <c r="O290" s="45">
        <v>0.74</v>
      </c>
      <c r="P290" s="45">
        <v>0.44</v>
      </c>
      <c r="Q290" s="45">
        <v>0.92</v>
      </c>
      <c r="R290" s="45">
        <v>-9999</v>
      </c>
      <c r="S290" s="45">
        <v>0.25</v>
      </c>
      <c r="T290" s="45">
        <v>7.0000000000000007E-2</v>
      </c>
      <c r="U290" s="51">
        <v>0.13</v>
      </c>
    </row>
    <row r="291" spans="1:21" x14ac:dyDescent="0.25">
      <c r="A291" s="61" t="s">
        <v>23</v>
      </c>
      <c r="B291" s="61">
        <v>1974</v>
      </c>
      <c r="C291" s="57">
        <v>0.33</v>
      </c>
      <c r="D291" s="45">
        <v>1.05</v>
      </c>
      <c r="E291" s="45">
        <v>1.07</v>
      </c>
      <c r="F291" s="45">
        <v>0.49</v>
      </c>
      <c r="G291" s="45">
        <v>0.77</v>
      </c>
      <c r="H291" s="45">
        <v>0.82</v>
      </c>
      <c r="I291" s="45">
        <v>0.19</v>
      </c>
      <c r="J291" s="45">
        <v>-9999</v>
      </c>
      <c r="K291" s="45">
        <v>0.06</v>
      </c>
      <c r="L291" s="45">
        <v>0.19</v>
      </c>
      <c r="M291" s="46">
        <v>0.7</v>
      </c>
      <c r="N291" s="45">
        <v>1.07</v>
      </c>
      <c r="O291" s="45">
        <v>0.44</v>
      </c>
      <c r="P291" s="45">
        <v>0.27</v>
      </c>
      <c r="Q291" s="45">
        <v>1.1299999999999999</v>
      </c>
      <c r="R291" s="45">
        <v>-9999</v>
      </c>
      <c r="S291" s="45">
        <v>0.67</v>
      </c>
      <c r="T291" s="45">
        <v>0.42</v>
      </c>
      <c r="U291" s="51">
        <v>0.28000000000000003</v>
      </c>
    </row>
    <row r="292" spans="1:21" x14ac:dyDescent="0.25">
      <c r="A292" s="61" t="s">
        <v>24</v>
      </c>
      <c r="B292" s="61">
        <v>1974</v>
      </c>
      <c r="C292" s="57">
        <v>0.44</v>
      </c>
      <c r="D292" s="45">
        <v>0.45</v>
      </c>
      <c r="E292" s="45">
        <v>1.22</v>
      </c>
      <c r="F292" s="45">
        <v>1.37</v>
      </c>
      <c r="G292" s="45">
        <v>0.95</v>
      </c>
      <c r="H292" s="45">
        <v>1.32</v>
      </c>
      <c r="I292" s="45">
        <v>1</v>
      </c>
      <c r="J292" s="45">
        <v>-9999</v>
      </c>
      <c r="K292" s="45">
        <v>1.05</v>
      </c>
      <c r="L292" s="45">
        <v>1.7</v>
      </c>
      <c r="M292" s="46">
        <v>0.98</v>
      </c>
      <c r="N292" s="45">
        <v>1.28</v>
      </c>
      <c r="O292" s="45">
        <v>0.63</v>
      </c>
      <c r="P292" s="45">
        <v>0.7</v>
      </c>
      <c r="Q292" s="45">
        <v>0.94</v>
      </c>
      <c r="R292" s="45">
        <v>-9999</v>
      </c>
      <c r="S292" s="45">
        <v>0.91</v>
      </c>
      <c r="T292" s="45">
        <v>1.58</v>
      </c>
      <c r="U292" s="51">
        <v>1.05</v>
      </c>
    </row>
    <row r="293" spans="1:21" x14ac:dyDescent="0.25">
      <c r="A293" s="61" t="s">
        <v>25</v>
      </c>
      <c r="B293" s="61">
        <v>1974</v>
      </c>
      <c r="C293" s="57">
        <v>-9999</v>
      </c>
      <c r="D293" s="45">
        <v>2.59</v>
      </c>
      <c r="E293" s="45">
        <v>3.07</v>
      </c>
      <c r="F293" s="45">
        <v>1.71</v>
      </c>
      <c r="G293" s="45">
        <v>2.46</v>
      </c>
      <c r="H293" s="45">
        <v>2.2799999999999998</v>
      </c>
      <c r="I293" s="45">
        <v>1.68</v>
      </c>
      <c r="J293" s="45">
        <v>-9999</v>
      </c>
      <c r="K293" s="45">
        <v>1.65</v>
      </c>
      <c r="L293" s="45">
        <v>0.81</v>
      </c>
      <c r="M293" s="46">
        <v>0.82</v>
      </c>
      <c r="N293" s="45">
        <v>1.87</v>
      </c>
      <c r="O293" s="45">
        <v>0.63</v>
      </c>
      <c r="P293" s="45">
        <v>2.87</v>
      </c>
      <c r="Q293" s="45">
        <v>1.76</v>
      </c>
      <c r="R293" s="45">
        <v>-9999</v>
      </c>
      <c r="S293" s="45">
        <v>0.76</v>
      </c>
      <c r="T293" s="45">
        <v>0.27</v>
      </c>
      <c r="U293" s="51">
        <v>2.29</v>
      </c>
    </row>
    <row r="294" spans="1:21" x14ac:dyDescent="0.25">
      <c r="A294" s="61" t="s">
        <v>26</v>
      </c>
      <c r="B294" s="61">
        <v>1974</v>
      </c>
      <c r="C294" s="57">
        <v>0.05</v>
      </c>
      <c r="D294" s="45">
        <v>0.12</v>
      </c>
      <c r="E294" s="45" t="s">
        <v>1</v>
      </c>
      <c r="F294" s="45">
        <v>0.17</v>
      </c>
      <c r="G294" s="45">
        <v>0.15</v>
      </c>
      <c r="H294" s="45">
        <v>0.06</v>
      </c>
      <c r="I294" s="45">
        <v>0.34</v>
      </c>
      <c r="J294" s="45">
        <v>-9999</v>
      </c>
      <c r="K294" s="45">
        <v>0.01</v>
      </c>
      <c r="L294" s="45">
        <v>0.26</v>
      </c>
      <c r="M294" s="46">
        <v>0.8</v>
      </c>
      <c r="N294" s="45">
        <v>0.24</v>
      </c>
      <c r="O294" s="45">
        <v>0.14000000000000001</v>
      </c>
      <c r="P294" s="45">
        <v>0.08</v>
      </c>
      <c r="Q294" s="45">
        <v>0.08</v>
      </c>
      <c r="R294" s="45">
        <v>-9999</v>
      </c>
      <c r="S294" s="45">
        <v>0.47</v>
      </c>
      <c r="T294" s="45">
        <v>0.28999999999999998</v>
      </c>
      <c r="U294" s="51">
        <v>0.15</v>
      </c>
    </row>
    <row r="295" spans="1:21" x14ac:dyDescent="0.25">
      <c r="A295" s="61" t="s">
        <v>27</v>
      </c>
      <c r="B295" s="61">
        <v>1974</v>
      </c>
      <c r="C295" s="57">
        <v>0.36</v>
      </c>
      <c r="D295" s="45">
        <v>1.06</v>
      </c>
      <c r="E295" s="45">
        <v>2.08</v>
      </c>
      <c r="F295" s="45">
        <v>3.07</v>
      </c>
      <c r="G295" s="45">
        <v>1.55</v>
      </c>
      <c r="H295" s="45">
        <v>2.0099999999999998</v>
      </c>
      <c r="I295" s="45">
        <v>1.42</v>
      </c>
      <c r="J295" s="45">
        <v>-9999</v>
      </c>
      <c r="K295" s="45">
        <v>3.01</v>
      </c>
      <c r="L295" s="45">
        <v>1.36</v>
      </c>
      <c r="M295" s="46">
        <v>3.13</v>
      </c>
      <c r="N295" s="45">
        <v>1.86</v>
      </c>
      <c r="O295" s="45">
        <v>0.62</v>
      </c>
      <c r="P295" s="45">
        <v>2.88</v>
      </c>
      <c r="Q295" s="45">
        <v>2.9</v>
      </c>
      <c r="R295" s="45">
        <v>-9999</v>
      </c>
      <c r="S295" s="45">
        <v>3.25</v>
      </c>
      <c r="T295" s="45">
        <v>2.42</v>
      </c>
      <c r="U295" s="51">
        <v>2.66</v>
      </c>
    </row>
    <row r="296" spans="1:21" x14ac:dyDescent="0.25">
      <c r="A296" s="61" t="s">
        <v>28</v>
      </c>
      <c r="B296" s="61">
        <v>1974</v>
      </c>
      <c r="C296" s="57">
        <v>1.38</v>
      </c>
      <c r="D296" s="45">
        <v>2.89</v>
      </c>
      <c r="E296" s="45">
        <v>0.51</v>
      </c>
      <c r="F296" s="45">
        <v>3.53</v>
      </c>
      <c r="G296" s="45">
        <v>3.3</v>
      </c>
      <c r="H296" s="45">
        <v>2.34</v>
      </c>
      <c r="I296" s="45">
        <v>2.63</v>
      </c>
      <c r="J296" s="45">
        <v>-9999</v>
      </c>
      <c r="K296" s="45">
        <v>1.65</v>
      </c>
      <c r="L296" s="45">
        <v>2.35</v>
      </c>
      <c r="M296" s="46">
        <v>0.83</v>
      </c>
      <c r="N296" s="45">
        <v>0.83</v>
      </c>
      <c r="O296" s="45">
        <v>3.45</v>
      </c>
      <c r="P296" s="45">
        <v>1.21</v>
      </c>
      <c r="Q296" s="45">
        <v>1.68</v>
      </c>
      <c r="R296" s="45">
        <v>-9999</v>
      </c>
      <c r="S296" s="45">
        <v>3.19</v>
      </c>
      <c r="T296" s="45">
        <v>1.05</v>
      </c>
      <c r="U296" s="51">
        <v>0.46</v>
      </c>
    </row>
    <row r="297" spans="1:21" x14ac:dyDescent="0.25">
      <c r="A297" s="61" t="s">
        <v>29</v>
      </c>
      <c r="B297" s="61">
        <v>1974</v>
      </c>
      <c r="C297" s="57">
        <v>1.79</v>
      </c>
      <c r="D297" s="45">
        <v>0.99</v>
      </c>
      <c r="E297" s="45">
        <v>0.37</v>
      </c>
      <c r="F297" s="45">
        <v>0.42</v>
      </c>
      <c r="G297" s="45">
        <v>1.54</v>
      </c>
      <c r="H297" s="45">
        <v>0.16</v>
      </c>
      <c r="I297" s="45">
        <v>0.27</v>
      </c>
      <c r="J297" s="45">
        <v>-9999</v>
      </c>
      <c r="K297" s="45">
        <v>0.12</v>
      </c>
      <c r="L297" s="45">
        <v>0.34</v>
      </c>
      <c r="M297" s="46">
        <v>0.77</v>
      </c>
      <c r="N297" s="45">
        <v>0.33</v>
      </c>
      <c r="O297" s="45">
        <v>0.84</v>
      </c>
      <c r="P297" s="45">
        <v>0.54</v>
      </c>
      <c r="Q297" s="45">
        <v>0.4</v>
      </c>
      <c r="R297" s="45">
        <v>-9999</v>
      </c>
      <c r="S297" s="45">
        <v>0.38</v>
      </c>
      <c r="T297" s="45">
        <v>1.52</v>
      </c>
      <c r="U297" s="51">
        <v>1.03</v>
      </c>
    </row>
    <row r="298" spans="1:21" x14ac:dyDescent="0.25">
      <c r="A298" s="61" t="s">
        <v>30</v>
      </c>
      <c r="B298" s="61">
        <v>1974</v>
      </c>
      <c r="C298" s="57">
        <v>0.54</v>
      </c>
      <c r="D298" s="45">
        <v>1.1100000000000001</v>
      </c>
      <c r="E298" s="45">
        <v>2.13</v>
      </c>
      <c r="F298" s="45">
        <v>0.37</v>
      </c>
      <c r="G298" s="45">
        <v>0.56999999999999995</v>
      </c>
      <c r="H298" s="45">
        <v>0.98</v>
      </c>
      <c r="I298" s="45">
        <v>1.3</v>
      </c>
      <c r="J298" s="45">
        <v>-9999</v>
      </c>
      <c r="K298" s="45">
        <v>1.08</v>
      </c>
      <c r="L298" s="45">
        <v>0.22</v>
      </c>
      <c r="M298" s="46">
        <v>0.21</v>
      </c>
      <c r="N298" s="45">
        <v>1.38</v>
      </c>
      <c r="O298" s="45">
        <v>0.88</v>
      </c>
      <c r="P298" s="45">
        <v>1.19</v>
      </c>
      <c r="Q298" s="45">
        <v>1.18</v>
      </c>
      <c r="R298" s="45">
        <v>-9999</v>
      </c>
      <c r="S298" s="45">
        <v>0.31</v>
      </c>
      <c r="T298" s="45">
        <v>0.18</v>
      </c>
      <c r="U298" s="51">
        <v>1.21</v>
      </c>
    </row>
    <row r="299" spans="1:21" x14ac:dyDescent="0.25">
      <c r="A299" s="61" t="s">
        <v>31</v>
      </c>
      <c r="B299" s="61">
        <v>1974</v>
      </c>
      <c r="C299" s="57">
        <v>1.79</v>
      </c>
      <c r="D299" s="45">
        <v>2.57</v>
      </c>
      <c r="E299" s="45">
        <v>2.2400000000000002</v>
      </c>
      <c r="F299" s="45">
        <v>0.81</v>
      </c>
      <c r="G299" s="45">
        <v>1.78</v>
      </c>
      <c r="H299" s="45">
        <v>1.68</v>
      </c>
      <c r="I299" s="45">
        <v>1.84</v>
      </c>
      <c r="J299" s="45">
        <v>-9999</v>
      </c>
      <c r="K299" s="45">
        <v>2.0099999999999998</v>
      </c>
      <c r="L299" s="45">
        <v>0.19</v>
      </c>
      <c r="M299" s="46">
        <v>0.05</v>
      </c>
      <c r="N299" s="45">
        <v>1.95</v>
      </c>
      <c r="O299" s="45">
        <v>1.0900000000000001</v>
      </c>
      <c r="P299" s="45">
        <v>1.78</v>
      </c>
      <c r="Q299" s="45">
        <v>1.59</v>
      </c>
      <c r="R299" s="45">
        <v>-9999</v>
      </c>
      <c r="S299" s="45">
        <v>0</v>
      </c>
      <c r="T299" s="45">
        <v>0.08</v>
      </c>
      <c r="U299" s="51">
        <v>1.74</v>
      </c>
    </row>
    <row r="300" spans="1:21" x14ac:dyDescent="0.25">
      <c r="A300" s="61" t="s">
        <v>32</v>
      </c>
      <c r="B300" s="61">
        <v>1974</v>
      </c>
      <c r="C300" s="57">
        <v>0.3</v>
      </c>
      <c r="D300" s="45">
        <v>0.68</v>
      </c>
      <c r="E300" s="45">
        <v>1.06</v>
      </c>
      <c r="F300" s="45">
        <v>0.72</v>
      </c>
      <c r="G300" s="45">
        <v>0.5</v>
      </c>
      <c r="H300" s="45">
        <v>1.06</v>
      </c>
      <c r="I300" s="45">
        <v>0.41</v>
      </c>
      <c r="J300" s="45">
        <v>-9999</v>
      </c>
      <c r="K300" s="45">
        <v>0.59</v>
      </c>
      <c r="L300" s="45">
        <v>0.54</v>
      </c>
      <c r="M300" s="46">
        <v>0.09</v>
      </c>
      <c r="N300" s="45">
        <v>1.1299999999999999</v>
      </c>
      <c r="O300" s="45">
        <v>0.14000000000000001</v>
      </c>
      <c r="P300" s="45">
        <v>0.63</v>
      </c>
      <c r="Q300" s="45">
        <v>0.89</v>
      </c>
      <c r="R300" s="45">
        <v>-9999</v>
      </c>
      <c r="S300" s="45">
        <v>0.17</v>
      </c>
      <c r="T300" s="45">
        <v>0.51</v>
      </c>
      <c r="U300" s="51">
        <v>0.73</v>
      </c>
    </row>
    <row r="301" spans="1:21" x14ac:dyDescent="0.25">
      <c r="A301" s="61" t="s">
        <v>33</v>
      </c>
      <c r="B301" s="61">
        <v>1974</v>
      </c>
      <c r="C301" s="57">
        <v>0.34</v>
      </c>
      <c r="D301" s="45">
        <v>0.36</v>
      </c>
      <c r="E301" s="45">
        <v>0.46</v>
      </c>
      <c r="F301" s="45">
        <v>0.17</v>
      </c>
      <c r="G301" s="45">
        <v>0.47</v>
      </c>
      <c r="H301" s="45">
        <v>0.28999999999999998</v>
      </c>
      <c r="I301" s="45">
        <v>0.19</v>
      </c>
      <c r="J301" s="45">
        <v>-9999</v>
      </c>
      <c r="K301" s="45">
        <v>0.06</v>
      </c>
      <c r="L301" s="45">
        <v>0.01</v>
      </c>
      <c r="M301" s="46">
        <v>0.25</v>
      </c>
      <c r="N301" s="45">
        <v>0.91</v>
      </c>
      <c r="O301" s="45">
        <v>0.69</v>
      </c>
      <c r="P301" s="45">
        <v>0.09</v>
      </c>
      <c r="Q301" s="45">
        <v>0.73</v>
      </c>
      <c r="R301" s="45">
        <v>-9999</v>
      </c>
      <c r="S301" s="45">
        <v>0.24</v>
      </c>
      <c r="T301" s="45">
        <v>0.15</v>
      </c>
      <c r="U301" s="51">
        <v>0.28000000000000003</v>
      </c>
    </row>
    <row r="302" spans="1:21" x14ac:dyDescent="0.25">
      <c r="A302" s="61" t="s">
        <v>22</v>
      </c>
      <c r="B302" s="61">
        <v>1975</v>
      </c>
      <c r="C302" s="57">
        <v>0.22</v>
      </c>
      <c r="D302" s="45">
        <v>0.62</v>
      </c>
      <c r="E302" s="45">
        <v>0.45</v>
      </c>
      <c r="F302" s="45">
        <v>0.11</v>
      </c>
      <c r="G302" s="45">
        <v>0.61</v>
      </c>
      <c r="H302" s="45">
        <v>0.23</v>
      </c>
      <c r="I302" s="45">
        <v>0.33</v>
      </c>
      <c r="J302" s="45">
        <v>-9999</v>
      </c>
      <c r="K302" s="45">
        <v>0.05</v>
      </c>
      <c r="L302" s="45">
        <v>0.03</v>
      </c>
      <c r="M302" s="46">
        <v>0.22</v>
      </c>
      <c r="N302" s="45">
        <v>0.42</v>
      </c>
      <c r="O302" s="45">
        <v>0.24</v>
      </c>
      <c r="P302" s="45">
        <v>0.13</v>
      </c>
      <c r="Q302" s="45">
        <v>-9999</v>
      </c>
      <c r="R302" s="45">
        <v>-9999</v>
      </c>
      <c r="S302" s="45">
        <v>0.27</v>
      </c>
      <c r="T302" s="45">
        <v>0.18</v>
      </c>
      <c r="U302" s="51">
        <v>0.27</v>
      </c>
    </row>
    <row r="303" spans="1:21" x14ac:dyDescent="0.25">
      <c r="A303" s="61" t="s">
        <v>23</v>
      </c>
      <c r="B303" s="61">
        <v>1975</v>
      </c>
      <c r="C303" s="57">
        <v>0.47</v>
      </c>
      <c r="D303" s="45">
        <v>0.64</v>
      </c>
      <c r="E303" s="45">
        <v>0.88</v>
      </c>
      <c r="F303" s="45">
        <v>0.23</v>
      </c>
      <c r="G303" s="45">
        <v>0.56000000000000005</v>
      </c>
      <c r="H303" s="45">
        <v>0.37</v>
      </c>
      <c r="I303" s="45">
        <v>0.27</v>
      </c>
      <c r="J303" s="45">
        <v>-9999</v>
      </c>
      <c r="K303" s="45">
        <v>0.54</v>
      </c>
      <c r="L303" s="45">
        <v>7.0000000000000007E-2</v>
      </c>
      <c r="M303" s="46">
        <v>0.27</v>
      </c>
      <c r="N303" s="45">
        <v>0.61</v>
      </c>
      <c r="O303" s="45">
        <v>0.48</v>
      </c>
      <c r="P303" s="45">
        <v>0.64</v>
      </c>
      <c r="Q303" s="45">
        <v>0.41</v>
      </c>
      <c r="R303" s="45">
        <v>-9999</v>
      </c>
      <c r="S303" s="45">
        <v>0.22</v>
      </c>
      <c r="T303" s="45">
        <v>0.13</v>
      </c>
      <c r="U303" s="51">
        <v>0.87</v>
      </c>
    </row>
    <row r="304" spans="1:21" x14ac:dyDescent="0.25">
      <c r="A304" s="61" t="s">
        <v>24</v>
      </c>
      <c r="B304" s="61">
        <v>1975</v>
      </c>
      <c r="C304" s="57">
        <v>0.23</v>
      </c>
      <c r="D304" s="45">
        <v>0.86</v>
      </c>
      <c r="E304" s="45">
        <v>1.23</v>
      </c>
      <c r="F304" s="45">
        <v>0.2</v>
      </c>
      <c r="G304" s="45">
        <v>1.25</v>
      </c>
      <c r="H304" s="45">
        <v>1.19</v>
      </c>
      <c r="I304" s="45">
        <v>0.94</v>
      </c>
      <c r="J304" s="45">
        <v>-9999</v>
      </c>
      <c r="K304" s="45">
        <v>1.57</v>
      </c>
      <c r="L304" s="45">
        <v>0.11</v>
      </c>
      <c r="M304" s="46">
        <v>2.61</v>
      </c>
      <c r="N304" s="45">
        <v>0.82</v>
      </c>
      <c r="O304" s="45">
        <v>0.82</v>
      </c>
      <c r="P304" s="45">
        <v>0.34</v>
      </c>
      <c r="Q304" s="45">
        <v>1.01</v>
      </c>
      <c r="R304" s="45">
        <v>-9999</v>
      </c>
      <c r="S304" s="45">
        <v>1.34</v>
      </c>
      <c r="T304" s="45">
        <v>0.45</v>
      </c>
      <c r="U304" s="51">
        <v>0.63</v>
      </c>
    </row>
    <row r="305" spans="1:21" x14ac:dyDescent="0.25">
      <c r="A305" s="61" t="s">
        <v>25</v>
      </c>
      <c r="B305" s="61">
        <v>1975</v>
      </c>
      <c r="C305" s="57">
        <v>0.47</v>
      </c>
      <c r="D305" s="45">
        <v>1.68</v>
      </c>
      <c r="E305" s="45">
        <v>2.85</v>
      </c>
      <c r="F305" s="45">
        <v>1.06</v>
      </c>
      <c r="G305" s="45">
        <v>1.56</v>
      </c>
      <c r="H305" s="45">
        <v>1.1399999999999999</v>
      </c>
      <c r="I305" s="45">
        <v>1.46</v>
      </c>
      <c r="J305" s="45">
        <v>-9999</v>
      </c>
      <c r="K305" s="45">
        <v>1.53</v>
      </c>
      <c r="L305" s="45">
        <v>1.1299999999999999</v>
      </c>
      <c r="M305" s="46">
        <v>0.82</v>
      </c>
      <c r="N305" s="45">
        <v>1.7</v>
      </c>
      <c r="O305" s="45">
        <v>0.32</v>
      </c>
      <c r="P305" s="45">
        <v>2.19</v>
      </c>
      <c r="Q305" s="45">
        <v>-9999</v>
      </c>
      <c r="R305" s="45">
        <v>-9999</v>
      </c>
      <c r="S305" s="45">
        <v>1.1299999999999999</v>
      </c>
      <c r="T305" s="45">
        <v>1.71</v>
      </c>
      <c r="U305" s="51">
        <v>2.66</v>
      </c>
    </row>
    <row r="306" spans="1:21" x14ac:dyDescent="0.25">
      <c r="A306" s="61" t="s">
        <v>26</v>
      </c>
      <c r="B306" s="61">
        <v>1975</v>
      </c>
      <c r="C306" s="57">
        <v>0.46</v>
      </c>
      <c r="D306" s="45">
        <v>1.49</v>
      </c>
      <c r="E306" s="45">
        <v>4.33</v>
      </c>
      <c r="F306" s="45">
        <v>6.06</v>
      </c>
      <c r="G306" s="45">
        <v>2.08</v>
      </c>
      <c r="H306" s="45">
        <v>2.8</v>
      </c>
      <c r="I306" s="45">
        <v>1.62</v>
      </c>
      <c r="J306" s="45">
        <v>-9999</v>
      </c>
      <c r="K306" s="45">
        <v>4.53</v>
      </c>
      <c r="L306" s="45">
        <v>5.13</v>
      </c>
      <c r="M306" s="46">
        <v>5.85</v>
      </c>
      <c r="N306" s="45">
        <v>3.38</v>
      </c>
      <c r="O306" s="45">
        <v>0.49</v>
      </c>
      <c r="P306" s="45">
        <v>3.35</v>
      </c>
      <c r="Q306" s="45">
        <v>4.0199999999999996</v>
      </c>
      <c r="R306" s="45">
        <v>-9999</v>
      </c>
      <c r="S306" s="45">
        <v>7.34</v>
      </c>
      <c r="T306" s="45">
        <v>6.35</v>
      </c>
      <c r="U306" s="51">
        <v>4.5199999999999996</v>
      </c>
    </row>
    <row r="307" spans="1:21" x14ac:dyDescent="0.25">
      <c r="A307" s="61" t="s">
        <v>27</v>
      </c>
      <c r="B307" s="61">
        <v>1975</v>
      </c>
      <c r="C307" s="57">
        <v>1.17</v>
      </c>
      <c r="D307" s="45">
        <v>2.31</v>
      </c>
      <c r="E307" s="45">
        <v>2.0099999999999998</v>
      </c>
      <c r="F307" s="45">
        <v>1.62</v>
      </c>
      <c r="G307" s="45">
        <v>1.84</v>
      </c>
      <c r="H307" s="45">
        <v>2.11</v>
      </c>
      <c r="I307" s="45">
        <v>1.02</v>
      </c>
      <c r="J307" s="45">
        <v>-9999</v>
      </c>
      <c r="K307" s="45">
        <v>1.77</v>
      </c>
      <c r="L307" s="45">
        <v>1.1499999999999999</v>
      </c>
      <c r="M307" s="46">
        <v>2.15</v>
      </c>
      <c r="N307" s="45">
        <v>2.46</v>
      </c>
      <c r="O307" s="45">
        <v>1.61</v>
      </c>
      <c r="P307" s="45">
        <v>0.81</v>
      </c>
      <c r="Q307" s="45">
        <v>4.1399999999999997</v>
      </c>
      <c r="R307" s="45">
        <v>-9999</v>
      </c>
      <c r="S307" s="45">
        <v>1.37</v>
      </c>
      <c r="T307" s="45">
        <v>0.71</v>
      </c>
      <c r="U307" s="51">
        <v>1.22</v>
      </c>
    </row>
    <row r="308" spans="1:21" x14ac:dyDescent="0.25">
      <c r="A308" s="61" t="s">
        <v>28</v>
      </c>
      <c r="B308" s="61">
        <v>1975</v>
      </c>
      <c r="C308" s="57">
        <v>1.07</v>
      </c>
      <c r="D308" s="45">
        <v>2.25</v>
      </c>
      <c r="E308" s="45">
        <v>1.67</v>
      </c>
      <c r="F308" s="45">
        <v>1.93</v>
      </c>
      <c r="G308" s="45">
        <v>1.85</v>
      </c>
      <c r="H308" s="45">
        <v>2.78</v>
      </c>
      <c r="I308" s="45">
        <v>-9999</v>
      </c>
      <c r="J308" s="45">
        <v>-9999</v>
      </c>
      <c r="K308" s="45">
        <v>0.92</v>
      </c>
      <c r="L308" s="45">
        <v>2.09</v>
      </c>
      <c r="M308" s="46">
        <v>4.6399999999999997</v>
      </c>
      <c r="N308" s="45">
        <v>0.82</v>
      </c>
      <c r="O308" s="45">
        <v>4.6500000000000004</v>
      </c>
      <c r="P308" s="45">
        <v>1.24</v>
      </c>
      <c r="Q308" s="45">
        <v>1.7</v>
      </c>
      <c r="R308" s="45">
        <v>-9999</v>
      </c>
      <c r="S308" s="45">
        <v>1.58</v>
      </c>
      <c r="T308" s="45">
        <v>0.98</v>
      </c>
      <c r="U308" s="51">
        <v>0.78</v>
      </c>
    </row>
    <row r="309" spans="1:21" x14ac:dyDescent="0.25">
      <c r="A309" s="61" t="s">
        <v>29</v>
      </c>
      <c r="B309" s="61">
        <v>1975</v>
      </c>
      <c r="C309" s="57">
        <v>0.77</v>
      </c>
      <c r="D309" s="45">
        <v>1.53</v>
      </c>
      <c r="E309" s="45">
        <v>1.31</v>
      </c>
      <c r="F309" s="45">
        <v>0.83</v>
      </c>
      <c r="G309" s="45">
        <v>2.1</v>
      </c>
      <c r="H309" s="45">
        <v>2</v>
      </c>
      <c r="I309" s="45">
        <v>1.01</v>
      </c>
      <c r="J309" s="45">
        <v>-9999</v>
      </c>
      <c r="K309" s="45">
        <v>2.86</v>
      </c>
      <c r="L309" s="45">
        <v>1.49</v>
      </c>
      <c r="M309" s="46">
        <v>1.68</v>
      </c>
      <c r="N309" s="45">
        <v>1.87</v>
      </c>
      <c r="O309" s="45">
        <v>1.84</v>
      </c>
      <c r="P309" s="45">
        <v>1.22</v>
      </c>
      <c r="Q309" s="45">
        <v>2.62</v>
      </c>
      <c r="R309" s="45">
        <v>-9999</v>
      </c>
      <c r="S309" s="45">
        <v>1.0900000000000001</v>
      </c>
      <c r="T309" s="45">
        <v>1.01</v>
      </c>
      <c r="U309" s="51">
        <v>1.87</v>
      </c>
    </row>
    <row r="310" spans="1:21" x14ac:dyDescent="0.25">
      <c r="A310" s="61" t="s">
        <v>30</v>
      </c>
      <c r="B310" s="61">
        <v>1975</v>
      </c>
      <c r="C310" s="57">
        <v>0.9</v>
      </c>
      <c r="D310" s="45">
        <v>0.88</v>
      </c>
      <c r="E310" s="45">
        <v>1.06</v>
      </c>
      <c r="F310" s="45">
        <v>0.08</v>
      </c>
      <c r="G310" s="45">
        <v>0.37</v>
      </c>
      <c r="H310" s="45">
        <v>0.24</v>
      </c>
      <c r="I310" s="45">
        <v>0.77</v>
      </c>
      <c r="J310" s="45">
        <v>-9999</v>
      </c>
      <c r="K310" s="45">
        <v>0.39</v>
      </c>
      <c r="L310" s="45">
        <v>0.39</v>
      </c>
      <c r="M310" s="46">
        <v>1.7</v>
      </c>
      <c r="N310" s="45">
        <v>1.0900000000000001</v>
      </c>
      <c r="O310" s="45">
        <v>0.75</v>
      </c>
      <c r="P310" s="45">
        <v>0.69</v>
      </c>
      <c r="Q310" s="45">
        <v>0.51</v>
      </c>
      <c r="R310" s="45">
        <v>-9999</v>
      </c>
      <c r="S310" s="45">
        <v>0.61</v>
      </c>
      <c r="T310" s="45">
        <v>0.71</v>
      </c>
      <c r="U310" s="51">
        <v>0.47</v>
      </c>
    </row>
    <row r="311" spans="1:21" x14ac:dyDescent="0.25">
      <c r="A311" s="61" t="s">
        <v>31</v>
      </c>
      <c r="B311" s="61">
        <v>1975</v>
      </c>
      <c r="C311" s="57">
        <v>0.15</v>
      </c>
      <c r="D311" s="45">
        <v>0.46</v>
      </c>
      <c r="E311" s="45">
        <v>0.68</v>
      </c>
      <c r="F311" s="45">
        <v>7.0000000000000007E-2</v>
      </c>
      <c r="G311" s="45">
        <v>0.88</v>
      </c>
      <c r="H311" s="45">
        <v>0.3</v>
      </c>
      <c r="I311" s="45">
        <v>0.91</v>
      </c>
      <c r="J311" s="45">
        <v>-9999</v>
      </c>
      <c r="K311" s="45">
        <v>0.9</v>
      </c>
      <c r="L311" s="45">
        <v>0.12</v>
      </c>
      <c r="M311" s="46">
        <v>0.14000000000000001</v>
      </c>
      <c r="N311" s="45">
        <v>0.73</v>
      </c>
      <c r="O311" s="45">
        <v>0.72</v>
      </c>
      <c r="P311" s="45">
        <v>0.42</v>
      </c>
      <c r="Q311" s="45">
        <v>0.77</v>
      </c>
      <c r="R311" s="45">
        <v>-9999</v>
      </c>
      <c r="S311" s="45">
        <v>0.2</v>
      </c>
      <c r="T311" s="45">
        <v>0.4</v>
      </c>
      <c r="U311" s="51">
        <v>0.8</v>
      </c>
    </row>
    <row r="312" spans="1:21" x14ac:dyDescent="0.25">
      <c r="A312" s="61" t="s">
        <v>32</v>
      </c>
      <c r="B312" s="61">
        <v>1975</v>
      </c>
      <c r="C312" s="57">
        <v>0.68</v>
      </c>
      <c r="D312" s="45">
        <v>-9999</v>
      </c>
      <c r="E312" s="45">
        <v>1.2</v>
      </c>
      <c r="F312" s="45">
        <v>1.41</v>
      </c>
      <c r="G312" s="45">
        <v>2.17</v>
      </c>
      <c r="H312" s="45">
        <v>1.88</v>
      </c>
      <c r="I312" s="45">
        <v>0.38</v>
      </c>
      <c r="J312" s="45">
        <v>-9999</v>
      </c>
      <c r="K312" s="45">
        <v>0.7</v>
      </c>
      <c r="L312" s="45">
        <v>0.39</v>
      </c>
      <c r="M312" s="46">
        <v>1.19</v>
      </c>
      <c r="N312" s="45">
        <v>2.31</v>
      </c>
      <c r="O312" s="45">
        <v>0.55000000000000004</v>
      </c>
      <c r="P312" s="45">
        <v>0.77</v>
      </c>
      <c r="Q312" s="45">
        <v>2.5299999999999998</v>
      </c>
      <c r="R312" s="45">
        <v>-9999</v>
      </c>
      <c r="S312" s="45">
        <v>1.22</v>
      </c>
      <c r="T312" s="45">
        <v>0.74</v>
      </c>
      <c r="U312" s="51">
        <v>0.83</v>
      </c>
    </row>
    <row r="313" spans="1:21" x14ac:dyDescent="0.25">
      <c r="A313" s="61" t="s">
        <v>33</v>
      </c>
      <c r="B313" s="61">
        <v>1975</v>
      </c>
      <c r="C313" s="57">
        <v>0.13</v>
      </c>
      <c r="D313" s="45">
        <v>-9999</v>
      </c>
      <c r="E313" s="45">
        <v>0.56999999999999995</v>
      </c>
      <c r="F313" s="45">
        <v>0.1</v>
      </c>
      <c r="G313" s="45">
        <v>0.24</v>
      </c>
      <c r="H313" s="45">
        <v>0.47</v>
      </c>
      <c r="I313" s="45">
        <v>0.3</v>
      </c>
      <c r="J313" s="45">
        <v>-9999</v>
      </c>
      <c r="K313" s="45">
        <v>1.31</v>
      </c>
      <c r="L313" s="45">
        <v>0.17</v>
      </c>
      <c r="M313" s="46">
        <v>0.37</v>
      </c>
      <c r="N313" s="45">
        <v>0.15</v>
      </c>
      <c r="O313" s="45">
        <v>0.2</v>
      </c>
      <c r="P313" s="45">
        <v>0.31</v>
      </c>
      <c r="Q313" s="45">
        <v>0.2</v>
      </c>
      <c r="R313" s="45">
        <v>-9999</v>
      </c>
      <c r="S313" s="45">
        <v>0.54</v>
      </c>
      <c r="T313" s="45">
        <v>0.27</v>
      </c>
      <c r="U313" s="51">
        <v>0.31</v>
      </c>
    </row>
    <row r="314" spans="1:21" x14ac:dyDescent="0.25">
      <c r="A314" s="61" t="s">
        <v>22</v>
      </c>
      <c r="B314" s="61">
        <v>1976</v>
      </c>
      <c r="C314" s="57">
        <v>0.2</v>
      </c>
      <c r="D314" s="45">
        <v>-9999</v>
      </c>
      <c r="E314" s="45">
        <v>0.42</v>
      </c>
      <c r="F314" s="45">
        <v>0.27</v>
      </c>
      <c r="G314" s="45">
        <v>0.31</v>
      </c>
      <c r="H314" s="45">
        <v>0.19</v>
      </c>
      <c r="I314" s="45">
        <v>0.21</v>
      </c>
      <c r="J314" s="45">
        <v>-9999</v>
      </c>
      <c r="K314" s="45">
        <v>0.3</v>
      </c>
      <c r="L314" s="45">
        <v>0.06</v>
      </c>
      <c r="M314" s="46">
        <v>0.55000000000000004</v>
      </c>
      <c r="N314" s="45">
        <v>0.53</v>
      </c>
      <c r="O314" s="45">
        <v>0.09</v>
      </c>
      <c r="P314" s="45">
        <v>0.3</v>
      </c>
      <c r="Q314" s="45">
        <v>0.61</v>
      </c>
      <c r="R314" s="45">
        <v>-9999</v>
      </c>
      <c r="S314" s="45">
        <v>0.83</v>
      </c>
      <c r="T314" s="45">
        <v>0.95</v>
      </c>
      <c r="U314" s="51">
        <v>0.32</v>
      </c>
    </row>
    <row r="315" spans="1:21" x14ac:dyDescent="0.25">
      <c r="A315" s="61" t="s">
        <v>23</v>
      </c>
      <c r="B315" s="61">
        <v>1976</v>
      </c>
      <c r="C315" s="57">
        <v>0.2</v>
      </c>
      <c r="D315" s="45">
        <v>0.27</v>
      </c>
      <c r="E315" s="45">
        <v>0.34</v>
      </c>
      <c r="F315" s="45">
        <v>0.31</v>
      </c>
      <c r="G315" s="45">
        <v>0.17</v>
      </c>
      <c r="H315" s="45">
        <v>0.54</v>
      </c>
      <c r="I315" s="45">
        <v>0.47</v>
      </c>
      <c r="J315" s="45">
        <v>-9999</v>
      </c>
      <c r="K315" s="45">
        <v>0.56999999999999995</v>
      </c>
      <c r="L315" s="45">
        <v>0.02</v>
      </c>
      <c r="M315" s="46">
        <v>0.28999999999999998</v>
      </c>
      <c r="N315" s="45">
        <v>0.09</v>
      </c>
      <c r="O315" s="45">
        <v>7.0000000000000007E-2</v>
      </c>
      <c r="P315" s="45">
        <v>0.41</v>
      </c>
      <c r="Q315" s="45">
        <v>0.25</v>
      </c>
      <c r="R315" s="45">
        <v>-9999</v>
      </c>
      <c r="S315" s="45">
        <v>0.28999999999999998</v>
      </c>
      <c r="T315" s="45">
        <v>0.09</v>
      </c>
      <c r="U315" s="51">
        <v>0.6</v>
      </c>
    </row>
    <row r="316" spans="1:21" x14ac:dyDescent="0.25">
      <c r="A316" s="61" t="s">
        <v>24</v>
      </c>
      <c r="B316" s="61">
        <v>1976</v>
      </c>
      <c r="C316" s="57">
        <v>0.54</v>
      </c>
      <c r="D316" s="45">
        <v>0.56000000000000005</v>
      </c>
      <c r="E316" s="45">
        <v>1.19</v>
      </c>
      <c r="F316" s="45">
        <v>0.56999999999999995</v>
      </c>
      <c r="G316" s="45">
        <v>1.1000000000000001</v>
      </c>
      <c r="H316" s="45">
        <v>1.34</v>
      </c>
      <c r="I316" s="45">
        <v>0.84</v>
      </c>
      <c r="J316" s="45">
        <v>-9999</v>
      </c>
      <c r="K316" s="45">
        <v>0.64</v>
      </c>
      <c r="L316" s="45">
        <v>0.23</v>
      </c>
      <c r="M316" s="46">
        <v>0.35</v>
      </c>
      <c r="N316" s="45">
        <v>1.63</v>
      </c>
      <c r="O316" s="45">
        <v>0.23</v>
      </c>
      <c r="P316" s="45">
        <v>0.85</v>
      </c>
      <c r="Q316" s="45">
        <v>1.41</v>
      </c>
      <c r="R316" s="45">
        <v>-9999</v>
      </c>
      <c r="S316" s="45">
        <v>0.42</v>
      </c>
      <c r="T316" s="45">
        <v>0.87</v>
      </c>
      <c r="U316" s="51">
        <v>0.71</v>
      </c>
    </row>
    <row r="317" spans="1:21" x14ac:dyDescent="0.25">
      <c r="A317" s="61" t="s">
        <v>25</v>
      </c>
      <c r="B317" s="61">
        <v>1976</v>
      </c>
      <c r="C317" s="57">
        <v>0.67</v>
      </c>
      <c r="D317" s="45">
        <v>1.49</v>
      </c>
      <c r="E317" s="45">
        <v>1.99</v>
      </c>
      <c r="F317" s="45">
        <v>1.4</v>
      </c>
      <c r="G317" s="45">
        <v>1.99</v>
      </c>
      <c r="H317" s="45">
        <v>1.27</v>
      </c>
      <c r="I317" s="45">
        <v>0.81</v>
      </c>
      <c r="J317" s="45">
        <v>-9999</v>
      </c>
      <c r="K317" s="45">
        <v>1.64</v>
      </c>
      <c r="L317" s="45">
        <v>1.1200000000000001</v>
      </c>
      <c r="M317" s="46">
        <v>1.86</v>
      </c>
      <c r="N317" s="45">
        <v>1.56</v>
      </c>
      <c r="O317" s="45">
        <v>1.1499999999999999</v>
      </c>
      <c r="P317" s="45">
        <v>1.9</v>
      </c>
      <c r="Q317" s="45">
        <v>2.58</v>
      </c>
      <c r="R317" s="45">
        <v>-9999</v>
      </c>
      <c r="S317" s="45">
        <v>2.6</v>
      </c>
      <c r="T317" s="45">
        <v>1.01</v>
      </c>
      <c r="U317" s="51">
        <v>1.6</v>
      </c>
    </row>
    <row r="318" spans="1:21" x14ac:dyDescent="0.25">
      <c r="A318" s="61" t="s">
        <v>26</v>
      </c>
      <c r="B318" s="61">
        <v>1976</v>
      </c>
      <c r="C318" s="57">
        <v>1.81</v>
      </c>
      <c r="D318" s="45">
        <v>1.1499999999999999</v>
      </c>
      <c r="E318" s="45">
        <v>2.14</v>
      </c>
      <c r="F318" s="45">
        <v>3.72</v>
      </c>
      <c r="G318" s="45">
        <v>2.3199999999999998</v>
      </c>
      <c r="H318" s="45">
        <v>1.34</v>
      </c>
      <c r="I318" s="45">
        <v>1.44</v>
      </c>
      <c r="J318" s="45">
        <v>-9999</v>
      </c>
      <c r="K318" s="45">
        <v>1.1299999999999999</v>
      </c>
      <c r="L318" s="45">
        <v>1.95</v>
      </c>
      <c r="M318" s="46">
        <v>2.41</v>
      </c>
      <c r="N318" s="45">
        <v>1.19</v>
      </c>
      <c r="O318" s="45">
        <v>1.07</v>
      </c>
      <c r="P318" s="45">
        <v>1.8</v>
      </c>
      <c r="Q318" s="45">
        <v>2.39</v>
      </c>
      <c r="R318" s="45">
        <v>-9999</v>
      </c>
      <c r="S318" s="45">
        <v>2.98</v>
      </c>
      <c r="T318" s="45">
        <v>3.51</v>
      </c>
      <c r="U318" s="51">
        <v>1.71</v>
      </c>
    </row>
    <row r="319" spans="1:21" x14ac:dyDescent="0.25">
      <c r="A319" s="61" t="s">
        <v>27</v>
      </c>
      <c r="B319" s="61">
        <v>1976</v>
      </c>
      <c r="C319" s="57">
        <v>0.38</v>
      </c>
      <c r="D319" s="45">
        <v>0.36</v>
      </c>
      <c r="E319" s="45">
        <v>1.25</v>
      </c>
      <c r="F319" s="45">
        <v>0.96</v>
      </c>
      <c r="G319" s="45">
        <v>1.58</v>
      </c>
      <c r="H319" s="45">
        <v>0.63</v>
      </c>
      <c r="I319" s="45">
        <v>1.35</v>
      </c>
      <c r="J319" s="45">
        <v>-9999</v>
      </c>
      <c r="K319" s="45">
        <v>0.95</v>
      </c>
      <c r="L319" s="45">
        <v>0.73</v>
      </c>
      <c r="M319" s="46">
        <v>0.68</v>
      </c>
      <c r="N319" s="45">
        <v>1.1499999999999999</v>
      </c>
      <c r="O319" s="45">
        <v>0.7</v>
      </c>
      <c r="P319" s="45">
        <v>1.38</v>
      </c>
      <c r="Q319" s="45">
        <v>1.03</v>
      </c>
      <c r="R319" s="45">
        <v>-9999</v>
      </c>
      <c r="S319" s="45">
        <v>0.98</v>
      </c>
      <c r="T319" s="45">
        <v>0.57999999999999996</v>
      </c>
      <c r="U319" s="51">
        <v>1.39</v>
      </c>
    </row>
    <row r="320" spans="1:21" x14ac:dyDescent="0.25">
      <c r="A320" s="61" t="s">
        <v>28</v>
      </c>
      <c r="B320" s="61">
        <v>1976</v>
      </c>
      <c r="C320" s="57">
        <v>1.59</v>
      </c>
      <c r="D320" s="45">
        <v>2.57</v>
      </c>
      <c r="E320" s="45">
        <v>1.62</v>
      </c>
      <c r="F320" s="45">
        <v>2.38</v>
      </c>
      <c r="G320" s="45">
        <v>2.38</v>
      </c>
      <c r="H320" s="45">
        <v>2.31</v>
      </c>
      <c r="I320" s="45">
        <v>2.61</v>
      </c>
      <c r="J320" s="45">
        <v>-9999</v>
      </c>
      <c r="K320" s="45">
        <v>1.03</v>
      </c>
      <c r="L320" s="45">
        <v>1.35</v>
      </c>
      <c r="M320" s="46">
        <v>0.86</v>
      </c>
      <c r="N320" s="45">
        <v>5.05</v>
      </c>
      <c r="O320" s="45">
        <v>2.2400000000000002</v>
      </c>
      <c r="P320" s="45">
        <v>1.53</v>
      </c>
      <c r="Q320" s="45">
        <v>1.84</v>
      </c>
      <c r="R320" s="45">
        <v>-9999</v>
      </c>
      <c r="S320" s="45">
        <v>1.1299999999999999</v>
      </c>
      <c r="T320" s="45">
        <v>1.44</v>
      </c>
      <c r="U320" s="51">
        <v>2.1800000000000002</v>
      </c>
    </row>
    <row r="321" spans="1:21" x14ac:dyDescent="0.25">
      <c r="A321" s="61" t="s">
        <v>29</v>
      </c>
      <c r="B321" s="61">
        <v>1976</v>
      </c>
      <c r="C321" s="57">
        <v>2.0299999999999998</v>
      </c>
      <c r="D321" s="45">
        <v>1.97</v>
      </c>
      <c r="E321" s="45">
        <v>1.43</v>
      </c>
      <c r="F321" s="45">
        <v>0.94</v>
      </c>
      <c r="G321" s="45">
        <v>2.42</v>
      </c>
      <c r="H321" s="45">
        <v>2.5</v>
      </c>
      <c r="I321" s="45">
        <v>5.79</v>
      </c>
      <c r="J321" s="45">
        <v>-9999</v>
      </c>
      <c r="K321" s="45">
        <v>1.88</v>
      </c>
      <c r="L321" s="45">
        <v>1.33</v>
      </c>
      <c r="M321" s="46">
        <v>1.47</v>
      </c>
      <c r="N321" s="45">
        <v>1.87</v>
      </c>
      <c r="O321" s="45">
        <v>2.46</v>
      </c>
      <c r="P321" s="45">
        <v>1.27</v>
      </c>
      <c r="Q321" s="45">
        <v>1.68</v>
      </c>
      <c r="R321" s="45">
        <v>-9999</v>
      </c>
      <c r="S321" s="45">
        <v>1.91</v>
      </c>
      <c r="T321" s="45">
        <v>1.39</v>
      </c>
      <c r="U321" s="51">
        <v>1.1599999999999999</v>
      </c>
    </row>
    <row r="322" spans="1:21" x14ac:dyDescent="0.25">
      <c r="A322" s="61" t="s">
        <v>30</v>
      </c>
      <c r="B322" s="61">
        <v>1976</v>
      </c>
      <c r="C322" s="57">
        <v>2.16</v>
      </c>
      <c r="D322" s="45">
        <v>2.5499999999999998</v>
      </c>
      <c r="E322" s="45">
        <v>2.73</v>
      </c>
      <c r="F322" s="45">
        <v>2.1</v>
      </c>
      <c r="G322" s="45">
        <v>1.9</v>
      </c>
      <c r="H322" s="45">
        <v>1.88</v>
      </c>
      <c r="I322" s="45">
        <v>2.3199999999999998</v>
      </c>
      <c r="J322" s="45">
        <v>-9999</v>
      </c>
      <c r="K322" s="45">
        <v>1.94</v>
      </c>
      <c r="L322" s="45">
        <v>2.13</v>
      </c>
      <c r="M322" s="46">
        <v>0.26</v>
      </c>
      <c r="N322" s="45">
        <v>2.9</v>
      </c>
      <c r="O322" s="45">
        <v>3.38</v>
      </c>
      <c r="P322" s="45">
        <v>3.36</v>
      </c>
      <c r="Q322" s="45">
        <v>2.68</v>
      </c>
      <c r="R322" s="45">
        <v>-9999</v>
      </c>
      <c r="S322" s="45">
        <v>0.76</v>
      </c>
      <c r="T322" s="45">
        <v>1.21</v>
      </c>
      <c r="U322" s="51">
        <v>3.54</v>
      </c>
    </row>
    <row r="323" spans="1:21" x14ac:dyDescent="0.25">
      <c r="A323" s="61" t="s">
        <v>31</v>
      </c>
      <c r="B323" s="61">
        <v>1976</v>
      </c>
      <c r="C323" s="57">
        <v>0.82</v>
      </c>
      <c r="D323" s="45">
        <v>1.31</v>
      </c>
      <c r="E323" s="45">
        <v>1.02</v>
      </c>
      <c r="F323" s="45">
        <v>0.69</v>
      </c>
      <c r="G323" s="45">
        <v>1.88</v>
      </c>
      <c r="H323" s="45">
        <v>0.93</v>
      </c>
      <c r="I323" s="45">
        <v>0.22</v>
      </c>
      <c r="J323" s="45">
        <v>-9999</v>
      </c>
      <c r="K323" s="45">
        <v>0.25</v>
      </c>
      <c r="L323" s="45">
        <v>0.02</v>
      </c>
      <c r="M323" s="46">
        <v>0.52</v>
      </c>
      <c r="N323" s="45">
        <v>1.57</v>
      </c>
      <c r="O323" s="45">
        <v>1.74</v>
      </c>
      <c r="P323" s="45">
        <v>0.81</v>
      </c>
      <c r="Q323" s="45">
        <v>-9999</v>
      </c>
      <c r="R323" s="45">
        <v>-9999</v>
      </c>
      <c r="S323" s="45">
        <v>0.4</v>
      </c>
      <c r="T323" s="45">
        <v>0.28000000000000003</v>
      </c>
      <c r="U323" s="51">
        <v>0.52</v>
      </c>
    </row>
    <row r="324" spans="1:21" x14ac:dyDescent="0.25">
      <c r="A324" s="61" t="s">
        <v>32</v>
      </c>
      <c r="B324" s="61">
        <v>1976</v>
      </c>
      <c r="C324" s="57">
        <v>0.05</v>
      </c>
      <c r="D324" s="45">
        <v>0.38</v>
      </c>
      <c r="E324" s="45">
        <v>0.21</v>
      </c>
      <c r="F324" s="45">
        <v>0.27</v>
      </c>
      <c r="G324" s="45">
        <v>0.24</v>
      </c>
      <c r="H324" s="45">
        <v>0.32</v>
      </c>
      <c r="I324" s="45">
        <v>0.12</v>
      </c>
      <c r="J324" s="45">
        <v>-9999</v>
      </c>
      <c r="K324" s="45">
        <v>0.08</v>
      </c>
      <c r="L324" s="45">
        <v>7.0000000000000007E-2</v>
      </c>
      <c r="M324" s="46">
        <v>0.09</v>
      </c>
      <c r="N324" s="45">
        <v>0.22</v>
      </c>
      <c r="O324" s="45">
        <v>0.03</v>
      </c>
      <c r="P324" s="45">
        <v>0.02</v>
      </c>
      <c r="Q324" s="45">
        <v>0.4</v>
      </c>
      <c r="R324" s="45">
        <v>-9999</v>
      </c>
      <c r="S324" s="45">
        <v>0.1</v>
      </c>
      <c r="T324" s="45">
        <v>0.12</v>
      </c>
      <c r="U324" s="51">
        <v>0.11</v>
      </c>
    </row>
    <row r="325" spans="1:21" x14ac:dyDescent="0.25">
      <c r="A325" s="61" t="s">
        <v>33</v>
      </c>
      <c r="B325" s="61">
        <v>1976</v>
      </c>
      <c r="C325" s="57">
        <v>0.11</v>
      </c>
      <c r="D325" s="45">
        <v>0.48</v>
      </c>
      <c r="E325" s="45">
        <v>0.32</v>
      </c>
      <c r="F325" s="45">
        <v>0.08</v>
      </c>
      <c r="G325" s="45">
        <v>0.3</v>
      </c>
      <c r="H325" s="45">
        <v>0.16</v>
      </c>
      <c r="I325" s="45">
        <v>0.18</v>
      </c>
      <c r="J325" s="45">
        <v>-9999</v>
      </c>
      <c r="K325" s="45">
        <v>0.15</v>
      </c>
      <c r="L325" s="45" t="s">
        <v>1</v>
      </c>
      <c r="M325" s="46" t="s">
        <v>1</v>
      </c>
      <c r="N325" s="45">
        <v>0.76</v>
      </c>
      <c r="O325" s="45">
        <v>0.28999999999999998</v>
      </c>
      <c r="P325" s="45">
        <v>0.04</v>
      </c>
      <c r="Q325" s="45">
        <v>0.43</v>
      </c>
      <c r="R325" s="45">
        <v>-9999</v>
      </c>
      <c r="S325" s="45">
        <v>0.01</v>
      </c>
      <c r="T325" s="45" t="s">
        <v>1</v>
      </c>
      <c r="U325" s="51">
        <v>0.15</v>
      </c>
    </row>
    <row r="326" spans="1:21" x14ac:dyDescent="0.25">
      <c r="A326" s="61" t="s">
        <v>22</v>
      </c>
      <c r="B326" s="61">
        <v>1977</v>
      </c>
      <c r="C326" s="57">
        <v>0.04</v>
      </c>
      <c r="D326" s="45">
        <v>0.04</v>
      </c>
      <c r="E326" s="45">
        <v>0.08</v>
      </c>
      <c r="F326" s="45">
        <v>0.12</v>
      </c>
      <c r="G326" s="45">
        <v>0.11</v>
      </c>
      <c r="H326" s="45">
        <v>0.16</v>
      </c>
      <c r="I326" s="45">
        <v>0.13</v>
      </c>
      <c r="J326" s="45">
        <v>-9999</v>
      </c>
      <c r="K326" s="45">
        <v>0.04</v>
      </c>
      <c r="L326" s="45">
        <v>0.25</v>
      </c>
      <c r="M326" s="46">
        <v>0.18</v>
      </c>
      <c r="N326" s="45">
        <v>0.15</v>
      </c>
      <c r="O326" s="45">
        <v>0.05</v>
      </c>
      <c r="P326" s="45">
        <v>0.04</v>
      </c>
      <c r="Q326" s="45">
        <v>0.04</v>
      </c>
      <c r="R326" s="45">
        <v>-9999</v>
      </c>
      <c r="S326" s="45">
        <v>0.36</v>
      </c>
      <c r="T326" s="45">
        <v>0.74</v>
      </c>
      <c r="U326" s="51">
        <v>0.13</v>
      </c>
    </row>
    <row r="327" spans="1:21" x14ac:dyDescent="0.25">
      <c r="A327" s="61" t="s">
        <v>23</v>
      </c>
      <c r="B327" s="61">
        <v>1977</v>
      </c>
      <c r="C327" s="57">
        <v>0.31</v>
      </c>
      <c r="D327" s="45">
        <v>0.6</v>
      </c>
      <c r="E327" s="45">
        <v>0.45</v>
      </c>
      <c r="F327" s="45">
        <v>0.11</v>
      </c>
      <c r="G327" s="45">
        <v>0.56000000000000005</v>
      </c>
      <c r="H327" s="45">
        <v>0.27</v>
      </c>
      <c r="I327" s="45">
        <v>0.22</v>
      </c>
      <c r="J327" s="45">
        <v>-9999</v>
      </c>
      <c r="K327" s="45">
        <v>0.05</v>
      </c>
      <c r="L327" s="45">
        <v>0</v>
      </c>
      <c r="M327" s="46" t="s">
        <v>1</v>
      </c>
      <c r="N327" s="45">
        <v>0.51</v>
      </c>
      <c r="O327" s="45">
        <v>0.28999999999999998</v>
      </c>
      <c r="P327" s="45">
        <v>0.19</v>
      </c>
      <c r="Q327" s="45">
        <v>0.42</v>
      </c>
      <c r="R327" s="45">
        <v>-9999</v>
      </c>
      <c r="S327" s="45">
        <v>7.0000000000000007E-2</v>
      </c>
      <c r="T327" s="45">
        <v>0</v>
      </c>
      <c r="U327" s="51">
        <v>0.1</v>
      </c>
    </row>
    <row r="328" spans="1:21" x14ac:dyDescent="0.25">
      <c r="A328" s="61" t="s">
        <v>24</v>
      </c>
      <c r="B328" s="61">
        <v>1977</v>
      </c>
      <c r="C328" s="57">
        <v>0.06</v>
      </c>
      <c r="D328" s="45">
        <v>-9999</v>
      </c>
      <c r="E328" s="45">
        <v>0.53</v>
      </c>
      <c r="F328" s="45">
        <v>0.74</v>
      </c>
      <c r="G328" s="45">
        <v>2.17</v>
      </c>
      <c r="H328" s="45">
        <v>1.24</v>
      </c>
      <c r="I328" s="45">
        <v>0.14000000000000001</v>
      </c>
      <c r="J328" s="45">
        <v>-9999</v>
      </c>
      <c r="K328" s="45">
        <v>0.13</v>
      </c>
      <c r="L328" s="45">
        <v>0.31</v>
      </c>
      <c r="M328" s="46">
        <v>4.12</v>
      </c>
      <c r="N328" s="45">
        <v>0.71</v>
      </c>
      <c r="O328" s="45">
        <v>0.43</v>
      </c>
      <c r="P328" s="45">
        <v>0.83</v>
      </c>
      <c r="Q328" s="45">
        <v>1.04</v>
      </c>
      <c r="R328" s="45">
        <v>-9999</v>
      </c>
      <c r="S328" s="45">
        <v>3.12</v>
      </c>
      <c r="T328" s="45">
        <v>0.82</v>
      </c>
      <c r="U328" s="51">
        <v>0.16</v>
      </c>
    </row>
    <row r="329" spans="1:21" x14ac:dyDescent="0.25">
      <c r="A329" s="61" t="s">
        <v>25</v>
      </c>
      <c r="B329" s="61">
        <v>1977</v>
      </c>
      <c r="C329" s="57">
        <v>0.72</v>
      </c>
      <c r="D329" s="45">
        <v>1.73</v>
      </c>
      <c r="E329" s="45">
        <v>3.32</v>
      </c>
      <c r="F329" s="45">
        <v>2.4900000000000002</v>
      </c>
      <c r="G329" s="45">
        <v>1.83</v>
      </c>
      <c r="H329" s="45">
        <v>2.13</v>
      </c>
      <c r="I329" s="45">
        <v>1.1299999999999999</v>
      </c>
      <c r="J329" s="45">
        <v>-9999</v>
      </c>
      <c r="K329" s="45">
        <v>2.69</v>
      </c>
      <c r="L329" s="45">
        <v>2.4500000000000002</v>
      </c>
      <c r="M329" s="46">
        <v>3.86</v>
      </c>
      <c r="N329" s="45">
        <v>2.66</v>
      </c>
      <c r="O329" s="45">
        <v>0.92</v>
      </c>
      <c r="P329" s="45">
        <v>2.68</v>
      </c>
      <c r="Q329" s="45">
        <v>2.15</v>
      </c>
      <c r="R329" s="45">
        <v>-9999</v>
      </c>
      <c r="S329" s="45">
        <v>5.0199999999999996</v>
      </c>
      <c r="T329" s="45">
        <v>3.51</v>
      </c>
      <c r="U329" s="51">
        <v>2.5499999999999998</v>
      </c>
    </row>
    <row r="330" spans="1:21" x14ac:dyDescent="0.25">
      <c r="A330" s="61" t="s">
        <v>26</v>
      </c>
      <c r="B330" s="61">
        <v>1977</v>
      </c>
      <c r="C330" s="57">
        <v>0.23</v>
      </c>
      <c r="D330" s="45">
        <v>0.51</v>
      </c>
      <c r="E330" s="45">
        <v>0.93</v>
      </c>
      <c r="F330" s="45">
        <v>1.25</v>
      </c>
      <c r="G330" s="45">
        <v>0.28999999999999998</v>
      </c>
      <c r="H330" s="45">
        <v>0.34</v>
      </c>
      <c r="I330" s="45">
        <v>1.37</v>
      </c>
      <c r="J330" s="45">
        <v>-9999</v>
      </c>
      <c r="K330" s="45">
        <v>1.1000000000000001</v>
      </c>
      <c r="L330" s="45">
        <v>2.0099999999999998</v>
      </c>
      <c r="M330" s="46">
        <v>4.76</v>
      </c>
      <c r="N330" s="45">
        <v>0.57999999999999996</v>
      </c>
      <c r="O330" s="45">
        <v>0.28000000000000003</v>
      </c>
      <c r="P330" s="45">
        <v>0.82</v>
      </c>
      <c r="Q330" s="45">
        <v>0.53</v>
      </c>
      <c r="R330" s="45">
        <v>-9999</v>
      </c>
      <c r="S330" s="45">
        <v>3.58</v>
      </c>
      <c r="T330" s="45">
        <v>3.61</v>
      </c>
      <c r="U330" s="51">
        <v>1.0900000000000001</v>
      </c>
    </row>
    <row r="331" spans="1:21" x14ac:dyDescent="0.25">
      <c r="A331" s="61" t="s">
        <v>27</v>
      </c>
      <c r="B331" s="61">
        <v>1977</v>
      </c>
      <c r="C331" s="57">
        <v>1.73</v>
      </c>
      <c r="D331" s="45">
        <v>0.67</v>
      </c>
      <c r="E331" s="45">
        <v>0.66</v>
      </c>
      <c r="F331" s="45">
        <v>2.06</v>
      </c>
      <c r="G331" s="45">
        <v>1.72</v>
      </c>
      <c r="H331" s="45">
        <v>1.02</v>
      </c>
      <c r="I331" s="45">
        <v>0.21</v>
      </c>
      <c r="J331" s="45">
        <v>-9999</v>
      </c>
      <c r="K331" s="45">
        <v>0.32</v>
      </c>
      <c r="L331" s="45">
        <v>1.0900000000000001</v>
      </c>
      <c r="M331" s="46">
        <v>1.31</v>
      </c>
      <c r="N331" s="45">
        <v>1.68</v>
      </c>
      <c r="O331" s="45">
        <v>0.46</v>
      </c>
      <c r="P331" s="45">
        <v>1.59</v>
      </c>
      <c r="Q331" s="45">
        <v>0.86</v>
      </c>
      <c r="R331" s="45">
        <v>-9999</v>
      </c>
      <c r="S331" s="45">
        <v>2.95</v>
      </c>
      <c r="T331" s="45">
        <v>4.22</v>
      </c>
      <c r="U331" s="51">
        <v>0.52</v>
      </c>
    </row>
    <row r="332" spans="1:21" x14ac:dyDescent="0.25">
      <c r="A332" s="61" t="s">
        <v>28</v>
      </c>
      <c r="B332" s="61">
        <v>1977</v>
      </c>
      <c r="C332" s="57">
        <v>4.09</v>
      </c>
      <c r="D332" s="45">
        <v>-9999</v>
      </c>
      <c r="E332" s="45">
        <v>4.75</v>
      </c>
      <c r="F332" s="45">
        <v>4.37</v>
      </c>
      <c r="G332" s="45">
        <v>3.26</v>
      </c>
      <c r="H332" s="45">
        <v>2.98</v>
      </c>
      <c r="I332" s="45">
        <v>3.19</v>
      </c>
      <c r="J332" s="45">
        <v>-9999</v>
      </c>
      <c r="K332" s="45">
        <v>5.86</v>
      </c>
      <c r="L332" s="45">
        <v>1.18</v>
      </c>
      <c r="M332" s="46">
        <v>2.31</v>
      </c>
      <c r="N332" s="45">
        <v>4.3099999999999996</v>
      </c>
      <c r="O332" s="45">
        <v>3.49</v>
      </c>
      <c r="P332" s="45">
        <v>1</v>
      </c>
      <c r="Q332" s="45">
        <v>5.23</v>
      </c>
      <c r="R332" s="45">
        <v>-9999</v>
      </c>
      <c r="S332" s="45">
        <v>1.47</v>
      </c>
      <c r="T332" s="45">
        <v>3.23</v>
      </c>
      <c r="U332" s="51">
        <v>5.37</v>
      </c>
    </row>
    <row r="333" spans="1:21" x14ac:dyDescent="0.25">
      <c r="A333" s="61" t="s">
        <v>29</v>
      </c>
      <c r="B333" s="61">
        <v>1977</v>
      </c>
      <c r="C333" s="57">
        <v>1.55</v>
      </c>
      <c r="D333" s="45">
        <v>-9999</v>
      </c>
      <c r="E333" s="45">
        <v>1.48</v>
      </c>
      <c r="F333" s="45">
        <v>0.64</v>
      </c>
      <c r="G333" s="45">
        <v>3.83</v>
      </c>
      <c r="H333" s="45">
        <v>1</v>
      </c>
      <c r="I333" s="45">
        <v>1.64</v>
      </c>
      <c r="J333" s="45">
        <v>-9999</v>
      </c>
      <c r="K333" s="45">
        <v>1.2</v>
      </c>
      <c r="L333" s="45">
        <v>1.22</v>
      </c>
      <c r="M333" s="46">
        <v>2.57</v>
      </c>
      <c r="N333" s="45">
        <v>1.75</v>
      </c>
      <c r="O333" s="45">
        <v>1.92</v>
      </c>
      <c r="P333" s="45">
        <v>1.08</v>
      </c>
      <c r="Q333" s="45">
        <v>2.9</v>
      </c>
      <c r="R333" s="45">
        <v>-9999</v>
      </c>
      <c r="S333" s="45">
        <v>3.04</v>
      </c>
      <c r="T333" s="45">
        <v>2.52</v>
      </c>
      <c r="U333" s="51">
        <v>1.61</v>
      </c>
    </row>
    <row r="334" spans="1:21" x14ac:dyDescent="0.25">
      <c r="A334" s="61" t="s">
        <v>30</v>
      </c>
      <c r="B334" s="61">
        <v>1977</v>
      </c>
      <c r="C334" s="57">
        <v>0.45</v>
      </c>
      <c r="D334" s="45">
        <v>-9999</v>
      </c>
      <c r="E334" s="45">
        <v>0.15</v>
      </c>
      <c r="F334" s="45">
        <v>0.03</v>
      </c>
      <c r="G334" s="45">
        <v>0.48</v>
      </c>
      <c r="H334" s="45">
        <v>0.1</v>
      </c>
      <c r="I334" s="45">
        <v>0.28000000000000003</v>
      </c>
      <c r="J334" s="45">
        <v>-9999</v>
      </c>
      <c r="K334" s="45">
        <v>0.14000000000000001</v>
      </c>
      <c r="L334" s="45">
        <v>0.35</v>
      </c>
      <c r="M334" s="46">
        <v>1.04</v>
      </c>
      <c r="N334" s="45">
        <v>7.0000000000000007E-2</v>
      </c>
      <c r="O334" s="45">
        <v>0.95</v>
      </c>
      <c r="P334" s="45">
        <v>0.01</v>
      </c>
      <c r="Q334" s="45">
        <v>0.15</v>
      </c>
      <c r="R334" s="45">
        <v>-9999</v>
      </c>
      <c r="S334" s="45">
        <v>0.28000000000000003</v>
      </c>
      <c r="T334" s="45">
        <v>0.22</v>
      </c>
      <c r="U334" s="51">
        <v>0.19</v>
      </c>
    </row>
    <row r="335" spans="1:21" x14ac:dyDescent="0.25">
      <c r="A335" s="61" t="s">
        <v>31</v>
      </c>
      <c r="B335" s="61">
        <v>1977</v>
      </c>
      <c r="C335" s="57">
        <v>0.12</v>
      </c>
      <c r="D335" s="45">
        <v>-9999</v>
      </c>
      <c r="E335" s="45">
        <v>0.4</v>
      </c>
      <c r="F335" s="45">
        <v>0.02</v>
      </c>
      <c r="G335" s="45">
        <v>0.16</v>
      </c>
      <c r="H335" s="45">
        <v>0.48</v>
      </c>
      <c r="I335" s="45">
        <v>0.37</v>
      </c>
      <c r="J335" s="45">
        <v>-9999</v>
      </c>
      <c r="K335" s="45">
        <v>0.14000000000000001</v>
      </c>
      <c r="L335" s="45">
        <v>0.02</v>
      </c>
      <c r="M335" s="46">
        <v>0.01</v>
      </c>
      <c r="N335" s="45">
        <v>0.6</v>
      </c>
      <c r="O335" s="45">
        <v>0.17</v>
      </c>
      <c r="P335" s="45">
        <v>0.13</v>
      </c>
      <c r="Q335" s="45">
        <v>0.18</v>
      </c>
      <c r="R335" s="45">
        <v>-9999</v>
      </c>
      <c r="S335" s="45">
        <v>0.02</v>
      </c>
      <c r="T335" s="45">
        <v>0</v>
      </c>
      <c r="U335" s="51">
        <v>0.11</v>
      </c>
    </row>
    <row r="336" spans="1:21" x14ac:dyDescent="0.25">
      <c r="A336" s="61" t="s">
        <v>32</v>
      </c>
      <c r="B336" s="61">
        <v>1977</v>
      </c>
      <c r="C336" s="57">
        <v>0.1</v>
      </c>
      <c r="D336" s="45">
        <v>0.71</v>
      </c>
      <c r="E336" s="45">
        <v>0.61</v>
      </c>
      <c r="F336" s="45">
        <v>0.6</v>
      </c>
      <c r="G336" s="45">
        <v>1.55</v>
      </c>
      <c r="H336" s="45">
        <v>0.59</v>
      </c>
      <c r="I336" s="45">
        <v>0.49</v>
      </c>
      <c r="J336" s="45">
        <v>-9999</v>
      </c>
      <c r="K336" s="45">
        <v>0.35</v>
      </c>
      <c r="L336" s="45">
        <v>0.43</v>
      </c>
      <c r="M336" s="46">
        <v>0.34</v>
      </c>
      <c r="N336" s="45">
        <v>0.88</v>
      </c>
      <c r="O336" s="45">
        <v>0.68</v>
      </c>
      <c r="P336" s="45">
        <v>0.14000000000000001</v>
      </c>
      <c r="Q336" s="45">
        <v>1.07</v>
      </c>
      <c r="R336" s="45">
        <v>-9999</v>
      </c>
      <c r="S336" s="45">
        <v>0.48</v>
      </c>
      <c r="T336" s="45">
        <v>0.61</v>
      </c>
      <c r="U336" s="51">
        <v>0.33</v>
      </c>
    </row>
    <row r="337" spans="1:21" x14ac:dyDescent="0.25">
      <c r="A337" s="61" t="s">
        <v>33</v>
      </c>
      <c r="B337" s="61">
        <v>1977</v>
      </c>
      <c r="C337" s="57">
        <v>0.18</v>
      </c>
      <c r="D337" s="45">
        <v>0.4</v>
      </c>
      <c r="E337" s="45">
        <v>0.13</v>
      </c>
      <c r="F337" s="45">
        <v>0.17</v>
      </c>
      <c r="G337" s="45">
        <v>0.09</v>
      </c>
      <c r="H337" s="45">
        <v>0.03</v>
      </c>
      <c r="I337" s="45">
        <v>0.17</v>
      </c>
      <c r="J337" s="45">
        <v>-9999</v>
      </c>
      <c r="K337" s="45">
        <v>0.11</v>
      </c>
      <c r="L337" s="45">
        <v>0.13</v>
      </c>
      <c r="M337" s="46">
        <v>-9999</v>
      </c>
      <c r="N337" s="45">
        <v>0.38</v>
      </c>
      <c r="O337" s="45">
        <v>0.11</v>
      </c>
      <c r="P337" s="45">
        <v>0.05</v>
      </c>
      <c r="Q337" s="45">
        <v>0.54</v>
      </c>
      <c r="R337" s="45">
        <v>-9999</v>
      </c>
      <c r="S337" s="45">
        <v>0.18</v>
      </c>
      <c r="T337" s="45">
        <v>0.47</v>
      </c>
      <c r="U337" s="51">
        <v>0.33</v>
      </c>
    </row>
    <row r="338" spans="1:21" x14ac:dyDescent="0.25">
      <c r="A338" s="61" t="s">
        <v>22</v>
      </c>
      <c r="B338" s="61">
        <v>1978</v>
      </c>
      <c r="C338" s="57">
        <v>0.2</v>
      </c>
      <c r="D338" s="45">
        <v>0.19</v>
      </c>
      <c r="E338" s="45">
        <v>1.02</v>
      </c>
      <c r="F338" s="45">
        <v>0.27</v>
      </c>
      <c r="G338" s="45">
        <v>0.15</v>
      </c>
      <c r="H338" s="45">
        <v>0.27</v>
      </c>
      <c r="I338" s="45">
        <v>0.38</v>
      </c>
      <c r="J338" s="45">
        <v>-9999</v>
      </c>
      <c r="K338" s="45">
        <v>0.6</v>
      </c>
      <c r="L338" s="45">
        <v>0.18</v>
      </c>
      <c r="M338" s="46">
        <v>-9999</v>
      </c>
      <c r="N338" s="45">
        <v>0.32</v>
      </c>
      <c r="O338" s="45">
        <v>7.0000000000000007E-2</v>
      </c>
      <c r="P338" s="45">
        <v>0.26</v>
      </c>
      <c r="Q338" s="45">
        <v>0.17</v>
      </c>
      <c r="R338" s="45">
        <v>-9999</v>
      </c>
      <c r="S338" s="45">
        <v>0.5</v>
      </c>
      <c r="T338" s="45">
        <v>1.28</v>
      </c>
      <c r="U338" s="51">
        <v>0.67</v>
      </c>
    </row>
    <row r="339" spans="1:21" x14ac:dyDescent="0.25">
      <c r="A339" s="61" t="s">
        <v>23</v>
      </c>
      <c r="B339" s="61">
        <v>1978</v>
      </c>
      <c r="C339" s="57">
        <v>0.05</v>
      </c>
      <c r="D339" s="45">
        <v>0.19</v>
      </c>
      <c r="E339" s="45">
        <v>0.33</v>
      </c>
      <c r="F339" s="45">
        <v>0.31</v>
      </c>
      <c r="G339" s="45">
        <v>0.36</v>
      </c>
      <c r="H339" s="45">
        <v>0.27</v>
      </c>
      <c r="I339" s="45">
        <v>0.38</v>
      </c>
      <c r="J339" s="45">
        <v>-9999</v>
      </c>
      <c r="K339" s="45">
        <v>0.26</v>
      </c>
      <c r="L339" s="45">
        <v>0.17</v>
      </c>
      <c r="M339" s="46">
        <v>-9999</v>
      </c>
      <c r="N339" s="45">
        <v>0.56000000000000005</v>
      </c>
      <c r="O339" s="45">
        <v>0.09</v>
      </c>
      <c r="P339" s="45">
        <v>0.15</v>
      </c>
      <c r="Q339" s="45">
        <v>0.43</v>
      </c>
      <c r="R339" s="45">
        <v>-9999</v>
      </c>
      <c r="S339" s="45">
        <v>1.08</v>
      </c>
      <c r="T339" s="45">
        <v>0.92</v>
      </c>
      <c r="U339" s="51">
        <v>0.27</v>
      </c>
    </row>
    <row r="340" spans="1:21" x14ac:dyDescent="0.25">
      <c r="A340" s="61" t="s">
        <v>24</v>
      </c>
      <c r="B340" s="61">
        <v>1978</v>
      </c>
      <c r="C340" s="57">
        <v>0.38</v>
      </c>
      <c r="D340" s="45">
        <v>1.23</v>
      </c>
      <c r="E340" s="45">
        <v>1.06</v>
      </c>
      <c r="F340" s="45">
        <v>0.22</v>
      </c>
      <c r="G340" s="45">
        <v>1.92</v>
      </c>
      <c r="H340" s="45">
        <v>1.07</v>
      </c>
      <c r="I340" s="45">
        <v>0.59</v>
      </c>
      <c r="J340" s="45">
        <v>-9999</v>
      </c>
      <c r="K340" s="45">
        <v>0.44</v>
      </c>
      <c r="L340" s="45">
        <v>0.05</v>
      </c>
      <c r="M340" s="46">
        <v>-9999</v>
      </c>
      <c r="N340" s="45">
        <v>1.94</v>
      </c>
      <c r="O340" s="45">
        <v>0.46</v>
      </c>
      <c r="P340" s="45">
        <v>0.71</v>
      </c>
      <c r="Q340" s="45">
        <v>1.48</v>
      </c>
      <c r="R340" s="45">
        <v>-9999</v>
      </c>
      <c r="S340" s="45">
        <v>0.26</v>
      </c>
      <c r="T340" s="45">
        <v>0.2</v>
      </c>
      <c r="U340" s="51">
        <v>0.83</v>
      </c>
    </row>
    <row r="341" spans="1:21" x14ac:dyDescent="0.25">
      <c r="A341" s="61" t="s">
        <v>25</v>
      </c>
      <c r="B341" s="61">
        <v>1978</v>
      </c>
      <c r="C341" s="57">
        <v>-9999</v>
      </c>
      <c r="D341" s="45">
        <v>1.1299999999999999</v>
      </c>
      <c r="E341" s="45">
        <v>3.77</v>
      </c>
      <c r="F341" s="45">
        <v>0.94</v>
      </c>
      <c r="G341" s="45">
        <v>1.1000000000000001</v>
      </c>
      <c r="H341" s="45">
        <v>1.82</v>
      </c>
      <c r="I341" s="45">
        <v>0.91</v>
      </c>
      <c r="J341" s="45">
        <v>-9999</v>
      </c>
      <c r="K341" s="45">
        <v>1.29</v>
      </c>
      <c r="L341" s="45">
        <v>0.79</v>
      </c>
      <c r="M341" s="46">
        <v>-9999</v>
      </c>
      <c r="N341" s="45">
        <v>2.46</v>
      </c>
      <c r="O341" s="45">
        <v>0.5</v>
      </c>
      <c r="P341" s="45">
        <v>1.35</v>
      </c>
      <c r="Q341" s="45">
        <v>-9999</v>
      </c>
      <c r="R341" s="45">
        <v>-9999</v>
      </c>
      <c r="S341" s="45">
        <v>1.27</v>
      </c>
      <c r="T341" s="45">
        <v>0.95</v>
      </c>
      <c r="U341" s="51">
        <v>1.49</v>
      </c>
    </row>
    <row r="342" spans="1:21" x14ac:dyDescent="0.25">
      <c r="A342" s="61" t="s">
        <v>26</v>
      </c>
      <c r="B342" s="61">
        <v>1978</v>
      </c>
      <c r="C342" s="57">
        <v>0.27</v>
      </c>
      <c r="D342" s="45">
        <v>1.87</v>
      </c>
      <c r="E342" s="45">
        <v>8.0299999999999994</v>
      </c>
      <c r="F342" s="45">
        <v>3.75</v>
      </c>
      <c r="G342" s="45">
        <v>1.74</v>
      </c>
      <c r="H342" s="45">
        <v>3.46</v>
      </c>
      <c r="I342" s="45">
        <v>4.62</v>
      </c>
      <c r="J342" s="45">
        <v>-9999</v>
      </c>
      <c r="K342" s="45">
        <v>6.15</v>
      </c>
      <c r="L342" s="45">
        <v>5.45</v>
      </c>
      <c r="M342" s="46">
        <v>-9999</v>
      </c>
      <c r="N342" s="45">
        <v>4.22</v>
      </c>
      <c r="O342" s="45">
        <v>0.62</v>
      </c>
      <c r="P342" s="45">
        <v>6.86</v>
      </c>
      <c r="Q342" s="45">
        <v>3.5</v>
      </c>
      <c r="R342" s="45">
        <v>-9999</v>
      </c>
      <c r="S342" s="45">
        <v>2.94</v>
      </c>
      <c r="T342" s="45">
        <v>3.17</v>
      </c>
      <c r="U342" s="51">
        <v>8.09</v>
      </c>
    </row>
    <row r="343" spans="1:21" x14ac:dyDescent="0.25">
      <c r="A343" s="61" t="s">
        <v>27</v>
      </c>
      <c r="B343" s="61">
        <v>1978</v>
      </c>
      <c r="C343" s="57">
        <v>0.57999999999999996</v>
      </c>
      <c r="D343" s="45">
        <v>2.12</v>
      </c>
      <c r="E343" s="45">
        <v>1.65</v>
      </c>
      <c r="F343" s="45">
        <v>2.59</v>
      </c>
      <c r="G343" s="45">
        <v>1.66</v>
      </c>
      <c r="H343" s="45">
        <v>1.17</v>
      </c>
      <c r="I343" s="45">
        <v>0.96</v>
      </c>
      <c r="J343" s="45">
        <v>-9999</v>
      </c>
      <c r="K343" s="45">
        <v>1.39</v>
      </c>
      <c r="L343" s="45">
        <v>2.23</v>
      </c>
      <c r="M343" s="46">
        <v>-9999</v>
      </c>
      <c r="N343" s="45">
        <v>0.98</v>
      </c>
      <c r="O343" s="45">
        <v>0.83</v>
      </c>
      <c r="P343" s="45">
        <v>1.21</v>
      </c>
      <c r="Q343" s="45">
        <v>1.81</v>
      </c>
      <c r="R343" s="45">
        <v>-9999</v>
      </c>
      <c r="S343" s="45">
        <v>0.51</v>
      </c>
      <c r="T343" s="45">
        <v>4.0199999999999996</v>
      </c>
      <c r="U343" s="51">
        <v>0.64</v>
      </c>
    </row>
    <row r="344" spans="1:21" x14ac:dyDescent="0.25">
      <c r="A344" s="61" t="s">
        <v>28</v>
      </c>
      <c r="B344" s="61">
        <v>1978</v>
      </c>
      <c r="C344" s="57">
        <v>0.16</v>
      </c>
      <c r="D344" s="45">
        <v>0.74</v>
      </c>
      <c r="E344" s="45">
        <v>1.55</v>
      </c>
      <c r="F344" s="45">
        <v>1.05</v>
      </c>
      <c r="G344" s="45">
        <v>2.2799999999999998</v>
      </c>
      <c r="H344" s="45">
        <v>0.54</v>
      </c>
      <c r="I344" s="45">
        <v>-9999</v>
      </c>
      <c r="J344" s="45">
        <v>-9999</v>
      </c>
      <c r="K344" s="45">
        <v>1.02</v>
      </c>
      <c r="L344" s="45">
        <v>0.98</v>
      </c>
      <c r="M344" s="46">
        <v>-9999</v>
      </c>
      <c r="N344" s="45">
        <v>0.46</v>
      </c>
      <c r="O344" s="45">
        <v>0.91</v>
      </c>
      <c r="P344" s="45">
        <v>0.52</v>
      </c>
      <c r="Q344" s="45">
        <v>0.59</v>
      </c>
      <c r="R344" s="45">
        <v>-9999</v>
      </c>
      <c r="S344" s="45">
        <v>2.0699999999999998</v>
      </c>
      <c r="T344" s="45">
        <v>0.74</v>
      </c>
      <c r="U344" s="51">
        <v>1.81</v>
      </c>
    </row>
    <row r="345" spans="1:21" x14ac:dyDescent="0.25">
      <c r="A345" s="61" t="s">
        <v>29</v>
      </c>
      <c r="B345" s="61">
        <v>1978</v>
      </c>
      <c r="C345" s="57">
        <v>0.97</v>
      </c>
      <c r="D345" s="45">
        <v>0.1</v>
      </c>
      <c r="E345" s="45">
        <v>1.57</v>
      </c>
      <c r="F345" s="45">
        <v>0.82</v>
      </c>
      <c r="G345" s="45">
        <v>0.45</v>
      </c>
      <c r="H345" s="45">
        <v>0.26</v>
      </c>
      <c r="I345" s="45">
        <v>0.36</v>
      </c>
      <c r="J345" s="45">
        <v>-9999</v>
      </c>
      <c r="K345" s="45">
        <v>0.79</v>
      </c>
      <c r="L345" s="45">
        <v>2.63</v>
      </c>
      <c r="M345" s="46">
        <v>-9999</v>
      </c>
      <c r="N345" s="45">
        <v>0.21</v>
      </c>
      <c r="O345" s="45">
        <v>0.72</v>
      </c>
      <c r="P345" s="45">
        <v>1.35</v>
      </c>
      <c r="Q345" s="45">
        <v>0.33</v>
      </c>
      <c r="R345" s="45">
        <v>-9999</v>
      </c>
      <c r="S345" s="45">
        <v>0.88</v>
      </c>
      <c r="T345" s="45">
        <v>1.33</v>
      </c>
      <c r="U345" s="51">
        <v>1.04</v>
      </c>
    </row>
    <row r="346" spans="1:21" x14ac:dyDescent="0.25">
      <c r="A346" s="61" t="s">
        <v>30</v>
      </c>
      <c r="B346" s="61">
        <v>1978</v>
      </c>
      <c r="C346" s="57">
        <v>0.31</v>
      </c>
      <c r="D346" s="45">
        <v>0.39</v>
      </c>
      <c r="E346" s="45">
        <v>0.56999999999999995</v>
      </c>
      <c r="F346" s="45">
        <v>0</v>
      </c>
      <c r="G346" s="45">
        <v>0.51</v>
      </c>
      <c r="H346" s="45">
        <v>7.0000000000000007E-2</v>
      </c>
      <c r="I346" s="45">
        <v>0.27</v>
      </c>
      <c r="J346" s="45">
        <v>-9999</v>
      </c>
      <c r="K346" s="45">
        <v>0.12</v>
      </c>
      <c r="L346" s="45">
        <v>0.02</v>
      </c>
      <c r="M346" s="46">
        <v>-9999</v>
      </c>
      <c r="N346" s="45">
        <v>0.38</v>
      </c>
      <c r="O346" s="45">
        <v>0.81</v>
      </c>
      <c r="P346" s="45">
        <v>0.11</v>
      </c>
      <c r="Q346" s="45">
        <v>0.47</v>
      </c>
      <c r="R346" s="45">
        <v>-9999</v>
      </c>
      <c r="S346" s="45">
        <v>0.19</v>
      </c>
      <c r="T346" s="45">
        <v>0.08</v>
      </c>
      <c r="U346" s="51">
        <v>0</v>
      </c>
    </row>
    <row r="347" spans="1:21" x14ac:dyDescent="0.25">
      <c r="A347" s="61" t="s">
        <v>31</v>
      </c>
      <c r="B347" s="61">
        <v>1978</v>
      </c>
      <c r="C347" s="57">
        <v>0.69</v>
      </c>
      <c r="D347" s="45">
        <v>1.63</v>
      </c>
      <c r="E347" s="45">
        <v>2.46</v>
      </c>
      <c r="F347" s="45">
        <v>1.1399999999999999</v>
      </c>
      <c r="G347" s="45">
        <v>1.27</v>
      </c>
      <c r="H347" s="45">
        <v>1.45</v>
      </c>
      <c r="I347" s="45">
        <v>1.54</v>
      </c>
      <c r="J347" s="45">
        <v>-9999</v>
      </c>
      <c r="K347" s="45">
        <v>1.94</v>
      </c>
      <c r="L347" s="45">
        <v>1.05</v>
      </c>
      <c r="M347" s="46">
        <v>-9999</v>
      </c>
      <c r="N347" s="45">
        <v>1.8</v>
      </c>
      <c r="O347" s="45">
        <v>0.49</v>
      </c>
      <c r="P347" s="45">
        <v>2.14</v>
      </c>
      <c r="Q347" s="45">
        <v>1.71</v>
      </c>
      <c r="R347" s="45">
        <v>-9999</v>
      </c>
      <c r="S347" s="45">
        <v>0.5</v>
      </c>
      <c r="T347" s="45">
        <v>0.65</v>
      </c>
      <c r="U347" s="51">
        <v>2.2200000000000002</v>
      </c>
    </row>
    <row r="348" spans="1:21" x14ac:dyDescent="0.25">
      <c r="A348" s="61" t="s">
        <v>32</v>
      </c>
      <c r="B348" s="61">
        <v>1978</v>
      </c>
      <c r="C348" s="57">
        <v>0.42</v>
      </c>
      <c r="D348" s="45">
        <v>0.19</v>
      </c>
      <c r="E348" s="45">
        <v>0.2</v>
      </c>
      <c r="F348" s="45">
        <v>0.42</v>
      </c>
      <c r="G348" s="45">
        <v>0.3</v>
      </c>
      <c r="H348" s="45">
        <v>0.5</v>
      </c>
      <c r="I348" s="45">
        <v>7.0000000000000007E-2</v>
      </c>
      <c r="J348" s="45">
        <v>-9999</v>
      </c>
      <c r="K348" s="45">
        <v>7.0000000000000007E-2</v>
      </c>
      <c r="L348" s="45">
        <v>0.32</v>
      </c>
      <c r="M348" s="46">
        <v>-9999</v>
      </c>
      <c r="N348" s="45">
        <v>0.38</v>
      </c>
      <c r="O348" s="45">
        <v>0.4</v>
      </c>
      <c r="P348" s="45">
        <v>0.04</v>
      </c>
      <c r="Q348" s="45">
        <v>0.36</v>
      </c>
      <c r="R348" s="45">
        <v>-9999</v>
      </c>
      <c r="S348" s="45">
        <v>0.63</v>
      </c>
      <c r="T348" s="45">
        <v>0.05</v>
      </c>
      <c r="U348" s="51">
        <v>0.1</v>
      </c>
    </row>
    <row r="349" spans="1:21" x14ac:dyDescent="0.25">
      <c r="A349" s="61" t="s">
        <v>33</v>
      </c>
      <c r="B349" s="61">
        <v>1978</v>
      </c>
      <c r="C349" s="57">
        <v>0.6</v>
      </c>
      <c r="D349" s="45">
        <v>0.9</v>
      </c>
      <c r="E349" s="45">
        <v>-9999</v>
      </c>
      <c r="F349" s="45">
        <v>0.73</v>
      </c>
      <c r="G349" s="45">
        <v>1.01</v>
      </c>
      <c r="H349" s="45">
        <v>0.82</v>
      </c>
      <c r="I349" s="45">
        <v>1.22</v>
      </c>
      <c r="J349" s="45">
        <v>-9999</v>
      </c>
      <c r="K349" s="45">
        <v>0.8</v>
      </c>
      <c r="L349" s="45">
        <v>0.5</v>
      </c>
      <c r="M349" s="46">
        <v>-9999</v>
      </c>
      <c r="N349" s="45">
        <v>1.4</v>
      </c>
      <c r="O349" s="45">
        <v>0.66</v>
      </c>
      <c r="P349" s="45">
        <v>0.88</v>
      </c>
      <c r="Q349" s="45">
        <v>0.86</v>
      </c>
      <c r="R349" s="45">
        <v>-9999</v>
      </c>
      <c r="S349" s="45">
        <v>0.97</v>
      </c>
      <c r="T349" s="45">
        <v>0.38</v>
      </c>
      <c r="U349" s="51">
        <v>1.51</v>
      </c>
    </row>
    <row r="350" spans="1:21" x14ac:dyDescent="0.25">
      <c r="A350" s="61" t="s">
        <v>22</v>
      </c>
      <c r="B350" s="61">
        <v>1979</v>
      </c>
      <c r="C350" s="57">
        <v>0.25</v>
      </c>
      <c r="D350" s="45">
        <v>0.34</v>
      </c>
      <c r="E350" s="45">
        <v>0.59</v>
      </c>
      <c r="F350" s="45">
        <v>0.44</v>
      </c>
      <c r="G350" s="45">
        <v>0.51</v>
      </c>
      <c r="H350" s="45">
        <v>0.34</v>
      </c>
      <c r="I350" s="45">
        <v>0.47</v>
      </c>
      <c r="J350" s="45">
        <v>-9999</v>
      </c>
      <c r="K350" s="45">
        <v>0.36</v>
      </c>
      <c r="L350" s="45">
        <v>0.3</v>
      </c>
      <c r="M350" s="46">
        <v>-9999</v>
      </c>
      <c r="N350" s="45">
        <v>0.84</v>
      </c>
      <c r="O350" s="45">
        <v>0.92</v>
      </c>
      <c r="P350" s="45">
        <v>0.27</v>
      </c>
      <c r="Q350" s="45">
        <v>0.66</v>
      </c>
      <c r="R350" s="45">
        <v>-9999</v>
      </c>
      <c r="S350" s="45">
        <v>0.57999999999999996</v>
      </c>
      <c r="T350" s="45">
        <v>0.14000000000000001</v>
      </c>
      <c r="U350" s="51">
        <v>0.24</v>
      </c>
    </row>
    <row r="351" spans="1:21" x14ac:dyDescent="0.25">
      <c r="A351" s="61" t="s">
        <v>23</v>
      </c>
      <c r="B351" s="61">
        <v>1979</v>
      </c>
      <c r="C351" s="57">
        <v>7.0000000000000007E-2</v>
      </c>
      <c r="D351" s="45">
        <v>0.49</v>
      </c>
      <c r="E351" s="45">
        <v>0.06</v>
      </c>
      <c r="F351" s="45">
        <v>0.19</v>
      </c>
      <c r="G351" s="45">
        <v>0.46</v>
      </c>
      <c r="H351" s="45">
        <v>0.42</v>
      </c>
      <c r="I351" s="45">
        <v>0.14000000000000001</v>
      </c>
      <c r="J351" s="45">
        <v>-9999</v>
      </c>
      <c r="K351" s="45">
        <v>0.28999999999999998</v>
      </c>
      <c r="L351" s="45">
        <v>0</v>
      </c>
      <c r="M351" s="46">
        <v>-9999</v>
      </c>
      <c r="N351" s="45">
        <v>0.39</v>
      </c>
      <c r="O351" s="45">
        <v>0.27</v>
      </c>
      <c r="P351" s="45">
        <v>0.26</v>
      </c>
      <c r="Q351" s="45">
        <v>0.63</v>
      </c>
      <c r="R351" s="45">
        <v>-9999</v>
      </c>
      <c r="S351" s="45">
        <v>0</v>
      </c>
      <c r="T351" s="45" t="s">
        <v>1</v>
      </c>
      <c r="U351" s="51">
        <v>0.34</v>
      </c>
    </row>
    <row r="352" spans="1:21" x14ac:dyDescent="0.25">
      <c r="A352" s="61" t="s">
        <v>24</v>
      </c>
      <c r="B352" s="61">
        <v>1979</v>
      </c>
      <c r="C352" s="57">
        <v>0.86</v>
      </c>
      <c r="D352" s="45">
        <v>1.68</v>
      </c>
      <c r="E352" s="45">
        <v>2.57</v>
      </c>
      <c r="F352" s="45">
        <v>2.35</v>
      </c>
      <c r="G352" s="45">
        <v>-9999</v>
      </c>
      <c r="H352" s="45">
        <v>1.25</v>
      </c>
      <c r="I352" s="45">
        <v>1.47</v>
      </c>
      <c r="J352" s="45">
        <v>-9999</v>
      </c>
      <c r="K352" s="45">
        <v>2.33</v>
      </c>
      <c r="L352" s="45">
        <v>1.21</v>
      </c>
      <c r="M352" s="46">
        <v>-9999</v>
      </c>
      <c r="N352" s="45">
        <v>3.27</v>
      </c>
      <c r="O352" s="45">
        <v>1.43</v>
      </c>
      <c r="P352" s="45">
        <v>1.51</v>
      </c>
      <c r="Q352" s="45">
        <v>2.6</v>
      </c>
      <c r="R352" s="45">
        <v>-9999</v>
      </c>
      <c r="S352" s="45">
        <v>2.0099999999999998</v>
      </c>
      <c r="T352" s="45">
        <v>1.89</v>
      </c>
      <c r="U352" s="51">
        <v>1.25</v>
      </c>
    </row>
    <row r="353" spans="1:21" x14ac:dyDescent="0.25">
      <c r="A353" s="61" t="s">
        <v>25</v>
      </c>
      <c r="B353" s="61">
        <v>1979</v>
      </c>
      <c r="C353" s="57">
        <v>0.46</v>
      </c>
      <c r="D353" s="45">
        <v>2.21</v>
      </c>
      <c r="E353" s="45">
        <v>2.21</v>
      </c>
      <c r="F353" s="45">
        <v>1.7</v>
      </c>
      <c r="G353" s="45">
        <v>1.87</v>
      </c>
      <c r="H353" s="45">
        <v>1.41</v>
      </c>
      <c r="I353" s="45">
        <v>0.28000000000000003</v>
      </c>
      <c r="J353" s="45">
        <v>-9999</v>
      </c>
      <c r="K353" s="45">
        <v>1.38</v>
      </c>
      <c r="L353" s="45">
        <v>1.1499999999999999</v>
      </c>
      <c r="M353" s="46">
        <v>-9999</v>
      </c>
      <c r="N353" s="45">
        <v>1.91</v>
      </c>
      <c r="O353" s="45">
        <v>0.97</v>
      </c>
      <c r="P353" s="45">
        <v>1.94</v>
      </c>
      <c r="Q353" s="45">
        <v>2.48</v>
      </c>
      <c r="R353" s="45">
        <v>-9999</v>
      </c>
      <c r="S353" s="45">
        <v>1.62</v>
      </c>
      <c r="T353" s="45">
        <v>1.01</v>
      </c>
      <c r="U353" s="51">
        <v>1.33</v>
      </c>
    </row>
    <row r="354" spans="1:21" x14ac:dyDescent="0.25">
      <c r="A354" s="61" t="s">
        <v>26</v>
      </c>
      <c r="B354" s="61">
        <v>1979</v>
      </c>
      <c r="C354" s="57">
        <v>2.61</v>
      </c>
      <c r="D354" s="45">
        <v>3.09</v>
      </c>
      <c r="E354" s="45">
        <v>-9999</v>
      </c>
      <c r="F354" s="45">
        <v>1.9</v>
      </c>
      <c r="G354" s="45">
        <v>3.33</v>
      </c>
      <c r="H354" s="45">
        <v>3.53</v>
      </c>
      <c r="I354" s="45">
        <v>2.21</v>
      </c>
      <c r="J354" s="45">
        <v>-9999</v>
      </c>
      <c r="K354" s="45">
        <v>5.08</v>
      </c>
      <c r="L354" s="45">
        <v>3.25</v>
      </c>
      <c r="M354" s="46">
        <v>-9999</v>
      </c>
      <c r="N354" s="45">
        <v>4.45</v>
      </c>
      <c r="O354" s="45">
        <v>1.99</v>
      </c>
      <c r="P354" s="45">
        <v>4.3099999999999996</v>
      </c>
      <c r="Q354" s="45">
        <v>3.11</v>
      </c>
      <c r="R354" s="45">
        <v>-9999</v>
      </c>
      <c r="S354" s="45">
        <v>3.16</v>
      </c>
      <c r="T354" s="45">
        <v>3.18</v>
      </c>
      <c r="U354" s="51">
        <v>5.79</v>
      </c>
    </row>
    <row r="355" spans="1:21" x14ac:dyDescent="0.25">
      <c r="A355" s="61" t="s">
        <v>27</v>
      </c>
      <c r="B355" s="61">
        <v>1979</v>
      </c>
      <c r="C355" s="57">
        <v>1.83</v>
      </c>
      <c r="D355" s="45">
        <v>1.99</v>
      </c>
      <c r="E355" s="45">
        <v>-9999</v>
      </c>
      <c r="F355" s="45">
        <v>1.74</v>
      </c>
      <c r="G355" s="45">
        <v>2.42</v>
      </c>
      <c r="H355" s="45">
        <v>2.39</v>
      </c>
      <c r="I355" s="45">
        <v>1.82</v>
      </c>
      <c r="J355" s="45">
        <v>-9999</v>
      </c>
      <c r="K355" s="45">
        <v>3.13</v>
      </c>
      <c r="L355" s="45">
        <v>3.56</v>
      </c>
      <c r="M355" s="46">
        <v>4.49</v>
      </c>
      <c r="N355" s="45">
        <v>2.72</v>
      </c>
      <c r="O355" s="45">
        <v>1.34</v>
      </c>
      <c r="P355" s="45">
        <v>2.52</v>
      </c>
      <c r="Q355" s="45">
        <v>2.12</v>
      </c>
      <c r="R355" s="45">
        <v>-9999</v>
      </c>
      <c r="S355" s="45">
        <v>3.16</v>
      </c>
      <c r="T355" s="45">
        <v>3.85</v>
      </c>
      <c r="U355" s="51">
        <v>3.13</v>
      </c>
    </row>
    <row r="356" spans="1:21" x14ac:dyDescent="0.25">
      <c r="A356" s="61" t="s">
        <v>28</v>
      </c>
      <c r="B356" s="61">
        <v>1979</v>
      </c>
      <c r="C356" s="57">
        <v>0.93</v>
      </c>
      <c r="D356" s="45">
        <v>1.21</v>
      </c>
      <c r="E356" s="45">
        <v>1.69</v>
      </c>
      <c r="F356" s="45">
        <v>1.24</v>
      </c>
      <c r="G356" s="45">
        <v>2.75</v>
      </c>
      <c r="H356" s="45">
        <v>0.81</v>
      </c>
      <c r="I356" s="45">
        <v>1.95</v>
      </c>
      <c r="J356" s="45">
        <v>-9999</v>
      </c>
      <c r="K356" s="45">
        <v>0.95</v>
      </c>
      <c r="L356" s="45">
        <v>2.2000000000000002</v>
      </c>
      <c r="M356" s="46">
        <v>1.74</v>
      </c>
      <c r="N356" s="45">
        <v>0.66</v>
      </c>
      <c r="O356" s="45">
        <v>1.1599999999999999</v>
      </c>
      <c r="P356" s="45">
        <v>0.48</v>
      </c>
      <c r="Q356" s="45">
        <v>0.34</v>
      </c>
      <c r="R356" s="45">
        <v>-9999</v>
      </c>
      <c r="S356" s="45">
        <v>3.29</v>
      </c>
      <c r="T356" s="45">
        <v>3.27</v>
      </c>
      <c r="U356" s="51">
        <v>1.42</v>
      </c>
    </row>
    <row r="357" spans="1:21" x14ac:dyDescent="0.25">
      <c r="A357" s="61" t="s">
        <v>29</v>
      </c>
      <c r="B357" s="61">
        <v>1979</v>
      </c>
      <c r="C357" s="57">
        <v>2.1</v>
      </c>
      <c r="D357" s="45">
        <v>2.0499999999999998</v>
      </c>
      <c r="E357" s="45">
        <v>1.77</v>
      </c>
      <c r="F357" s="45">
        <v>3.38</v>
      </c>
      <c r="G357" s="45">
        <v>1.9</v>
      </c>
      <c r="H357" s="45">
        <v>5.85</v>
      </c>
      <c r="I357" s="45">
        <v>2.92</v>
      </c>
      <c r="J357" s="45">
        <v>-9999</v>
      </c>
      <c r="K357" s="45">
        <v>3.13</v>
      </c>
      <c r="L357" s="45">
        <v>3.34</v>
      </c>
      <c r="M357" s="46">
        <v>1.17</v>
      </c>
      <c r="N357" s="45">
        <v>2.75</v>
      </c>
      <c r="O357" s="45">
        <v>2.3199999999999998</v>
      </c>
      <c r="P357" s="45">
        <v>3.99</v>
      </c>
      <c r="Q357" s="45">
        <v>2.56</v>
      </c>
      <c r="R357" s="45">
        <v>-9999</v>
      </c>
      <c r="S357" s="45">
        <v>1.24</v>
      </c>
      <c r="T357" s="45">
        <v>5.5</v>
      </c>
      <c r="U357" s="51">
        <v>4.5599999999999996</v>
      </c>
    </row>
    <row r="358" spans="1:21" x14ac:dyDescent="0.25">
      <c r="A358" s="61" t="s">
        <v>30</v>
      </c>
      <c r="B358" s="61">
        <v>1979</v>
      </c>
      <c r="C358" s="57">
        <v>0.54</v>
      </c>
      <c r="D358" s="45">
        <v>0.75</v>
      </c>
      <c r="E358" s="45">
        <v>-9999</v>
      </c>
      <c r="F358" s="45">
        <v>0.25</v>
      </c>
      <c r="G358" s="45">
        <v>0.66</v>
      </c>
      <c r="H358" s="45">
        <v>0.36</v>
      </c>
      <c r="I358" s="45">
        <v>0.57999999999999996</v>
      </c>
      <c r="J358" s="45">
        <v>-9999</v>
      </c>
      <c r="K358" s="45">
        <v>1.03</v>
      </c>
      <c r="L358" s="45">
        <v>0.2</v>
      </c>
      <c r="M358" s="46">
        <v>1.6</v>
      </c>
      <c r="N358" s="45">
        <v>0.63</v>
      </c>
      <c r="O358" s="45">
        <v>1.01</v>
      </c>
      <c r="P358" s="45">
        <v>0.74</v>
      </c>
      <c r="Q358" s="45">
        <v>0.88</v>
      </c>
      <c r="R358" s="45">
        <v>-9999</v>
      </c>
      <c r="S358" s="45">
        <v>0.33</v>
      </c>
      <c r="T358" s="45">
        <v>0.67</v>
      </c>
      <c r="U358" s="51">
        <v>1.1000000000000001</v>
      </c>
    </row>
    <row r="359" spans="1:21" x14ac:dyDescent="0.25">
      <c r="A359" s="61" t="s">
        <v>31</v>
      </c>
      <c r="B359" s="61">
        <v>1979</v>
      </c>
      <c r="C359" s="57">
        <v>0.37</v>
      </c>
      <c r="D359" s="45">
        <v>1.01</v>
      </c>
      <c r="E359" s="45">
        <v>1.35</v>
      </c>
      <c r="F359" s="45">
        <v>0.83</v>
      </c>
      <c r="G359" s="45">
        <v>1.19</v>
      </c>
      <c r="H359" s="45">
        <v>1.28</v>
      </c>
      <c r="I359" s="45">
        <v>0.56999999999999995</v>
      </c>
      <c r="J359" s="45">
        <v>-9999</v>
      </c>
      <c r="K359" s="45">
        <v>0.87</v>
      </c>
      <c r="L359" s="45">
        <v>0.67</v>
      </c>
      <c r="M359" s="46">
        <v>1.1000000000000001</v>
      </c>
      <c r="N359" s="45">
        <v>1.39</v>
      </c>
      <c r="O359" s="45">
        <v>0.83</v>
      </c>
      <c r="P359" s="45">
        <v>0.85</v>
      </c>
      <c r="Q359" s="45">
        <v>0.97</v>
      </c>
      <c r="R359" s="45">
        <v>-9999</v>
      </c>
      <c r="S359" s="45">
        <v>0.72</v>
      </c>
      <c r="T359" s="45">
        <v>1.01</v>
      </c>
      <c r="U359" s="51">
        <v>1.5</v>
      </c>
    </row>
    <row r="360" spans="1:21" x14ac:dyDescent="0.25">
      <c r="A360" s="61" t="s">
        <v>32</v>
      </c>
      <c r="B360" s="61">
        <v>1979</v>
      </c>
      <c r="C360" s="57">
        <v>0.52</v>
      </c>
      <c r="D360" s="45">
        <v>1.19</v>
      </c>
      <c r="E360" s="45">
        <v>2</v>
      </c>
      <c r="F360" s="45">
        <v>2.0099999999999998</v>
      </c>
      <c r="G360" s="45">
        <v>1.25</v>
      </c>
      <c r="H360" s="45">
        <v>1.66</v>
      </c>
      <c r="I360" s="45">
        <v>1.1100000000000001</v>
      </c>
      <c r="J360" s="45">
        <v>-9999</v>
      </c>
      <c r="K360" s="45">
        <v>2</v>
      </c>
      <c r="L360" s="45">
        <v>1.06</v>
      </c>
      <c r="M360" s="46">
        <v>-9999</v>
      </c>
      <c r="N360" s="45">
        <v>1.79</v>
      </c>
      <c r="O360" s="45">
        <v>0.82</v>
      </c>
      <c r="P360" s="45">
        <v>1.92</v>
      </c>
      <c r="Q360" s="45">
        <v>2.16</v>
      </c>
      <c r="R360" s="45">
        <v>-9999</v>
      </c>
      <c r="S360" s="45">
        <v>1.67</v>
      </c>
      <c r="T360" s="45">
        <v>0.56000000000000005</v>
      </c>
      <c r="U360" s="51">
        <v>3.02</v>
      </c>
    </row>
    <row r="361" spans="1:21" x14ac:dyDescent="0.25">
      <c r="A361" s="61" t="s">
        <v>33</v>
      </c>
      <c r="B361" s="61">
        <v>1979</v>
      </c>
      <c r="C361" s="57">
        <v>0.44</v>
      </c>
      <c r="D361" s="45">
        <v>0.42</v>
      </c>
      <c r="E361" s="45">
        <v>1.7</v>
      </c>
      <c r="F361" s="45">
        <v>0.61</v>
      </c>
      <c r="G361" s="45">
        <v>1.17</v>
      </c>
      <c r="H361" s="45">
        <v>1.06</v>
      </c>
      <c r="I361" s="45">
        <v>-9999</v>
      </c>
      <c r="J361" s="45">
        <v>-9999</v>
      </c>
      <c r="K361" s="45">
        <v>1.52</v>
      </c>
      <c r="L361" s="45">
        <v>0.52</v>
      </c>
      <c r="M361" s="46">
        <v>1.1200000000000001</v>
      </c>
      <c r="N361" s="45">
        <v>1.2</v>
      </c>
      <c r="O361" s="45">
        <v>0.55000000000000004</v>
      </c>
      <c r="P361" s="45">
        <v>1.47</v>
      </c>
      <c r="Q361" s="45">
        <v>1.56</v>
      </c>
      <c r="R361" s="45">
        <v>-9999</v>
      </c>
      <c r="S361" s="45">
        <v>0.33</v>
      </c>
      <c r="T361" s="45">
        <v>0.52</v>
      </c>
      <c r="U361" s="51">
        <v>1.93</v>
      </c>
    </row>
    <row r="362" spans="1:21" x14ac:dyDescent="0.25">
      <c r="A362" s="61" t="s">
        <v>22</v>
      </c>
      <c r="B362" s="61">
        <v>1980</v>
      </c>
      <c r="C362" s="57">
        <v>0.4</v>
      </c>
      <c r="D362" s="45">
        <v>0.6</v>
      </c>
      <c r="E362" s="45">
        <v>0.99</v>
      </c>
      <c r="F362" s="45">
        <v>0.61</v>
      </c>
      <c r="G362" s="45">
        <v>0.46</v>
      </c>
      <c r="H362" s="45">
        <v>0.64</v>
      </c>
      <c r="I362" s="45">
        <v>1.76</v>
      </c>
      <c r="J362" s="45">
        <v>-9999</v>
      </c>
      <c r="K362" s="45">
        <v>1.1399999999999999</v>
      </c>
      <c r="L362" s="45">
        <v>0.69</v>
      </c>
      <c r="M362" s="46">
        <v>-9999</v>
      </c>
      <c r="N362" s="45">
        <v>0.54</v>
      </c>
      <c r="O362" s="45">
        <v>0.56999999999999995</v>
      </c>
      <c r="P362" s="45">
        <v>1.1299999999999999</v>
      </c>
      <c r="Q362" s="45">
        <v>0.7</v>
      </c>
      <c r="R362" s="45">
        <v>-9999</v>
      </c>
      <c r="S362" s="45">
        <v>0.62</v>
      </c>
      <c r="T362" s="45">
        <v>0.93</v>
      </c>
      <c r="U362" s="51">
        <v>1.57</v>
      </c>
    </row>
    <row r="363" spans="1:21" x14ac:dyDescent="0.25">
      <c r="A363" s="61" t="s">
        <v>23</v>
      </c>
      <c r="B363" s="61">
        <v>1980</v>
      </c>
      <c r="C363" s="57">
        <v>0.17</v>
      </c>
      <c r="D363" s="45">
        <v>0.16</v>
      </c>
      <c r="E363" s="45">
        <v>0.8</v>
      </c>
      <c r="F363" s="45">
        <v>0.25</v>
      </c>
      <c r="G363" s="45">
        <v>0.28999999999999998</v>
      </c>
      <c r="H363" s="45">
        <v>0.45</v>
      </c>
      <c r="I363" s="45">
        <v>0.23</v>
      </c>
      <c r="J363" s="45">
        <v>-9999</v>
      </c>
      <c r="K363" s="45">
        <v>0.89</v>
      </c>
      <c r="L363" s="45">
        <v>0.3</v>
      </c>
      <c r="M363" s="46">
        <v>0.78</v>
      </c>
      <c r="N363" s="45">
        <v>0.4</v>
      </c>
      <c r="O363" s="45">
        <v>0.21</v>
      </c>
      <c r="P363" s="45">
        <v>0.62</v>
      </c>
      <c r="Q363" s="45">
        <v>0.57999999999999996</v>
      </c>
      <c r="R363" s="45">
        <v>-9999</v>
      </c>
      <c r="S363" s="45">
        <v>0.49</v>
      </c>
      <c r="T363" s="45">
        <v>0.26</v>
      </c>
      <c r="U363" s="51">
        <v>1.01</v>
      </c>
    </row>
    <row r="364" spans="1:21" x14ac:dyDescent="0.25">
      <c r="A364" s="61" t="s">
        <v>24</v>
      </c>
      <c r="B364" s="61">
        <v>1980</v>
      </c>
      <c r="C364" s="57">
        <v>0.52</v>
      </c>
      <c r="D364" s="45">
        <v>0.84</v>
      </c>
      <c r="E364" s="45">
        <v>1.18</v>
      </c>
      <c r="F364" s="45">
        <v>1.01</v>
      </c>
      <c r="G364" s="45">
        <v>0.86</v>
      </c>
      <c r="H364" s="45">
        <v>1.1499999999999999</v>
      </c>
      <c r="I364" s="45">
        <v>0.35</v>
      </c>
      <c r="J364" s="45">
        <v>-9999</v>
      </c>
      <c r="K364" s="45">
        <v>2.23</v>
      </c>
      <c r="L364" s="45">
        <v>0.88</v>
      </c>
      <c r="M364" s="46">
        <v>-9999</v>
      </c>
      <c r="N364" s="45">
        <v>1.44</v>
      </c>
      <c r="O364" s="45">
        <v>0.68</v>
      </c>
      <c r="P364" s="45">
        <v>1.1200000000000001</v>
      </c>
      <c r="Q364" s="45">
        <v>1.82</v>
      </c>
      <c r="R364" s="45">
        <v>-9999</v>
      </c>
      <c r="S364" s="45">
        <v>2.1800000000000002</v>
      </c>
      <c r="T364" s="45">
        <v>1.07</v>
      </c>
      <c r="U364" s="51">
        <v>1.0900000000000001</v>
      </c>
    </row>
    <row r="365" spans="1:21" x14ac:dyDescent="0.25">
      <c r="A365" s="61" t="s">
        <v>25</v>
      </c>
      <c r="B365" s="61">
        <v>1980</v>
      </c>
      <c r="C365" s="57">
        <v>1.75</v>
      </c>
      <c r="D365" s="45">
        <v>3.54</v>
      </c>
      <c r="E365" s="45">
        <v>2.17</v>
      </c>
      <c r="F365" s="45">
        <v>1.58</v>
      </c>
      <c r="G365" s="45">
        <v>3.14</v>
      </c>
      <c r="H365" s="45">
        <v>2.54</v>
      </c>
      <c r="I365" s="45">
        <v>2.14</v>
      </c>
      <c r="J365" s="45">
        <v>-9999</v>
      </c>
      <c r="K365" s="45">
        <v>2.91</v>
      </c>
      <c r="L365" s="45">
        <v>0.83</v>
      </c>
      <c r="M365" s="46">
        <v>-9999</v>
      </c>
      <c r="N365" s="45">
        <v>2.06</v>
      </c>
      <c r="O365" s="45">
        <v>2.86</v>
      </c>
      <c r="P365" s="45">
        <v>2.04</v>
      </c>
      <c r="Q365" s="45">
        <v>2.36</v>
      </c>
      <c r="R365" s="45">
        <v>-9999</v>
      </c>
      <c r="S365" s="45">
        <v>1.48</v>
      </c>
      <c r="T365" s="45">
        <v>0.77</v>
      </c>
      <c r="U365" s="51">
        <v>3.01</v>
      </c>
    </row>
    <row r="366" spans="1:21" x14ac:dyDescent="0.25">
      <c r="A366" s="61" t="s">
        <v>26</v>
      </c>
      <c r="B366" s="61">
        <v>1980</v>
      </c>
      <c r="C366" s="57">
        <v>1.58</v>
      </c>
      <c r="D366" s="45">
        <v>4.28</v>
      </c>
      <c r="E366" s="45">
        <v>2.48</v>
      </c>
      <c r="F366" s="45">
        <v>2.93</v>
      </c>
      <c r="G366" s="45">
        <v>3.23</v>
      </c>
      <c r="H366" s="45">
        <v>2.73</v>
      </c>
      <c r="I366" s="45">
        <v>3.66</v>
      </c>
      <c r="J366" s="45">
        <v>-9999</v>
      </c>
      <c r="K366" s="45">
        <v>3.53</v>
      </c>
      <c r="L366" s="45">
        <v>3.05</v>
      </c>
      <c r="M366" s="46">
        <v>-9999</v>
      </c>
      <c r="N366" s="45">
        <v>3.65</v>
      </c>
      <c r="O366" s="45">
        <v>2.41</v>
      </c>
      <c r="P366" s="45">
        <v>4.25</v>
      </c>
      <c r="Q366" s="45">
        <v>-9999</v>
      </c>
      <c r="R366" s="45">
        <v>-9999</v>
      </c>
      <c r="S366" s="45">
        <v>2.59</v>
      </c>
      <c r="T366" s="45">
        <v>3.09</v>
      </c>
      <c r="U366" s="51">
        <v>6.49</v>
      </c>
    </row>
    <row r="367" spans="1:21" x14ac:dyDescent="0.25">
      <c r="A367" s="61" t="s">
        <v>27</v>
      </c>
      <c r="B367" s="61">
        <v>1980</v>
      </c>
      <c r="C367" s="57">
        <v>7.0000000000000007E-2</v>
      </c>
      <c r="D367" s="45" t="s">
        <v>1</v>
      </c>
      <c r="E367" s="45">
        <v>0.32</v>
      </c>
      <c r="F367" s="45">
        <v>0.46</v>
      </c>
      <c r="G367" s="45">
        <v>0.27</v>
      </c>
      <c r="H367" s="45">
        <v>0.09</v>
      </c>
      <c r="I367" s="45">
        <v>0.15</v>
      </c>
      <c r="J367" s="45">
        <v>-9999</v>
      </c>
      <c r="K367" s="45">
        <v>0.08</v>
      </c>
      <c r="L367" s="45">
        <v>0.53</v>
      </c>
      <c r="M367" s="46">
        <v>3.25</v>
      </c>
      <c r="N367" s="45" t="s">
        <v>1</v>
      </c>
      <c r="O367" s="45">
        <v>0.67</v>
      </c>
      <c r="P367" s="45">
        <v>0.04</v>
      </c>
      <c r="Q367" s="45">
        <v>0</v>
      </c>
      <c r="R367" s="45">
        <v>-9999</v>
      </c>
      <c r="S367" s="45">
        <v>2.44</v>
      </c>
      <c r="T367" s="45">
        <v>2.2000000000000002</v>
      </c>
      <c r="U367" s="51">
        <v>0.19</v>
      </c>
    </row>
    <row r="368" spans="1:21" x14ac:dyDescent="0.25">
      <c r="A368" s="61" t="s">
        <v>28</v>
      </c>
      <c r="B368" s="61">
        <v>1980</v>
      </c>
      <c r="C368" s="57">
        <v>1.89</v>
      </c>
      <c r="D368" s="45">
        <v>2</v>
      </c>
      <c r="E368" s="45">
        <v>-9999</v>
      </c>
      <c r="F368" s="45">
        <v>2.64</v>
      </c>
      <c r="G368" s="45">
        <v>2.42</v>
      </c>
      <c r="H368" s="45">
        <v>2.93</v>
      </c>
      <c r="I368" s="45">
        <v>1.28</v>
      </c>
      <c r="J368" s="45">
        <v>-9999</v>
      </c>
      <c r="K368" s="45">
        <v>1.1499999999999999</v>
      </c>
      <c r="L368" s="45">
        <v>1.74</v>
      </c>
      <c r="M368" s="46">
        <v>1.1499999999999999</v>
      </c>
      <c r="N368" s="45">
        <v>2.0099999999999998</v>
      </c>
      <c r="O368" s="45">
        <v>2.78</v>
      </c>
      <c r="P368" s="45">
        <v>0.72</v>
      </c>
      <c r="Q368" s="45">
        <v>2.73</v>
      </c>
      <c r="R368" s="45">
        <v>-9999</v>
      </c>
      <c r="S368" s="45">
        <v>1.71</v>
      </c>
      <c r="T368" s="45">
        <v>4.3600000000000003</v>
      </c>
      <c r="U368" s="51">
        <v>1.56</v>
      </c>
    </row>
    <row r="369" spans="1:21" x14ac:dyDescent="0.25">
      <c r="A369" s="61" t="s">
        <v>29</v>
      </c>
      <c r="B369" s="61">
        <v>1980</v>
      </c>
      <c r="C369" s="57">
        <v>1.64</v>
      </c>
      <c r="D369" s="45">
        <v>1.74</v>
      </c>
      <c r="E369" s="45">
        <v>0.92</v>
      </c>
      <c r="F369" s="45">
        <v>1.74</v>
      </c>
      <c r="G369" s="45">
        <v>1.6</v>
      </c>
      <c r="H369" s="45">
        <v>1.65</v>
      </c>
      <c r="I369" s="45">
        <v>0.96</v>
      </c>
      <c r="J369" s="45">
        <v>-9999</v>
      </c>
      <c r="K369" s="45">
        <v>0.62</v>
      </c>
      <c r="L369" s="45">
        <v>1.96</v>
      </c>
      <c r="M369" s="46">
        <v>1.9</v>
      </c>
      <c r="N369" s="45">
        <v>1.57</v>
      </c>
      <c r="O369" s="45">
        <v>2.12</v>
      </c>
      <c r="P369" s="45">
        <v>0.93</v>
      </c>
      <c r="Q369" s="45">
        <v>0.66</v>
      </c>
      <c r="R369" s="45">
        <v>-9999</v>
      </c>
      <c r="S369" s="45">
        <v>0.78</v>
      </c>
      <c r="T369" s="45">
        <v>0.69</v>
      </c>
      <c r="U369" s="51">
        <v>0.67</v>
      </c>
    </row>
    <row r="370" spans="1:21" x14ac:dyDescent="0.25">
      <c r="A370" s="61" t="s">
        <v>30</v>
      </c>
      <c r="B370" s="61">
        <v>1980</v>
      </c>
      <c r="C370" s="57">
        <v>1.25</v>
      </c>
      <c r="D370" s="45">
        <v>1.37</v>
      </c>
      <c r="E370" s="45">
        <v>1.18</v>
      </c>
      <c r="F370" s="45">
        <v>1.3</v>
      </c>
      <c r="G370" s="45">
        <v>0.37</v>
      </c>
      <c r="H370" s="45">
        <v>0.63</v>
      </c>
      <c r="I370" s="45">
        <v>1.1100000000000001</v>
      </c>
      <c r="J370" s="45">
        <v>-9999</v>
      </c>
      <c r="K370" s="45">
        <v>0.7</v>
      </c>
      <c r="L370" s="45">
        <v>1.01</v>
      </c>
      <c r="M370" s="46" t="s">
        <v>1</v>
      </c>
      <c r="N370" s="45">
        <v>1.23</v>
      </c>
      <c r="O370" s="45">
        <v>0.56000000000000005</v>
      </c>
      <c r="P370" s="45">
        <v>0.52</v>
      </c>
      <c r="Q370" s="45">
        <v>1.1200000000000001</v>
      </c>
      <c r="R370" s="45">
        <v>-9999</v>
      </c>
      <c r="S370" s="45">
        <v>0.18</v>
      </c>
      <c r="T370" s="45">
        <v>0.33</v>
      </c>
      <c r="U370" s="51">
        <v>1.05</v>
      </c>
    </row>
    <row r="371" spans="1:21" x14ac:dyDescent="0.25">
      <c r="A371" s="61" t="s">
        <v>31</v>
      </c>
      <c r="B371" s="61">
        <v>1980</v>
      </c>
      <c r="C371" s="57">
        <v>0.36</v>
      </c>
      <c r="D371" s="45">
        <v>0.34</v>
      </c>
      <c r="E371" s="45">
        <v>0.6</v>
      </c>
      <c r="F371" s="45">
        <v>0.03</v>
      </c>
      <c r="G371" s="45">
        <v>0.19</v>
      </c>
      <c r="H371" s="45">
        <v>0.1</v>
      </c>
      <c r="I371" s="45">
        <v>0.76</v>
      </c>
      <c r="J371" s="45">
        <v>-9999</v>
      </c>
      <c r="K371" s="45">
        <v>0.65</v>
      </c>
      <c r="L371" s="45" t="s">
        <v>1</v>
      </c>
      <c r="M371" s="46">
        <v>0</v>
      </c>
      <c r="N371" s="45">
        <v>0.17</v>
      </c>
      <c r="O371" s="45">
        <v>0.28000000000000003</v>
      </c>
      <c r="P371" s="45">
        <v>0.75</v>
      </c>
      <c r="Q371" s="45">
        <v>0.15</v>
      </c>
      <c r="R371" s="45">
        <v>-9999</v>
      </c>
      <c r="S371" s="45">
        <v>0.32</v>
      </c>
      <c r="T371" s="45">
        <v>0.03</v>
      </c>
      <c r="U371" s="51">
        <v>0.47</v>
      </c>
    </row>
    <row r="372" spans="1:21" x14ac:dyDescent="0.25">
      <c r="A372" s="61" t="s">
        <v>32</v>
      </c>
      <c r="B372" s="61">
        <v>1980</v>
      </c>
      <c r="C372" s="57">
        <v>0.49</v>
      </c>
      <c r="D372" s="45">
        <v>0.48</v>
      </c>
      <c r="E372" s="45">
        <v>1.1399999999999999</v>
      </c>
      <c r="F372" s="45">
        <v>0.68</v>
      </c>
      <c r="G372" s="45">
        <v>0.86</v>
      </c>
      <c r="H372" s="45">
        <v>0.66</v>
      </c>
      <c r="I372" s="45">
        <v>0.79</v>
      </c>
      <c r="J372" s="45">
        <v>-9999</v>
      </c>
      <c r="K372" s="45">
        <v>0.54</v>
      </c>
      <c r="L372" s="45">
        <v>0.24</v>
      </c>
      <c r="M372" s="46">
        <v>-9999</v>
      </c>
      <c r="N372" s="45">
        <v>1.04</v>
      </c>
      <c r="O372" s="45">
        <v>0.43</v>
      </c>
      <c r="P372" s="45">
        <v>-9999</v>
      </c>
      <c r="Q372" s="45">
        <v>0.87</v>
      </c>
      <c r="R372" s="45">
        <v>-9999</v>
      </c>
      <c r="S372" s="45">
        <v>0.27</v>
      </c>
      <c r="T372" s="45">
        <v>0.2</v>
      </c>
      <c r="U372" s="51">
        <v>1.25</v>
      </c>
    </row>
    <row r="373" spans="1:21" x14ac:dyDescent="0.25">
      <c r="A373" s="61" t="s">
        <v>33</v>
      </c>
      <c r="B373" s="61">
        <v>1980</v>
      </c>
      <c r="C373" s="57">
        <v>0.2</v>
      </c>
      <c r="D373" s="45">
        <v>0.03</v>
      </c>
      <c r="E373" s="45">
        <v>0.17</v>
      </c>
      <c r="F373" s="45" t="s">
        <v>1</v>
      </c>
      <c r="G373" s="45">
        <v>0</v>
      </c>
      <c r="H373" s="45">
        <v>0.1</v>
      </c>
      <c r="I373" s="45">
        <v>0.09</v>
      </c>
      <c r="J373" s="45">
        <v>-9999</v>
      </c>
      <c r="K373" s="45">
        <v>0.13</v>
      </c>
      <c r="L373" s="45" t="s">
        <v>1</v>
      </c>
      <c r="M373" s="46">
        <v>0</v>
      </c>
      <c r="N373" s="45">
        <v>0.04</v>
      </c>
      <c r="O373" s="45">
        <v>0.08</v>
      </c>
      <c r="P373" s="45">
        <v>0.12</v>
      </c>
      <c r="Q373" s="45">
        <v>0.03</v>
      </c>
      <c r="R373" s="45">
        <v>-9999</v>
      </c>
      <c r="S373" s="45">
        <v>0.03</v>
      </c>
      <c r="T373" s="45">
        <v>0.22</v>
      </c>
      <c r="U373" s="51">
        <v>0.14000000000000001</v>
      </c>
    </row>
    <row r="374" spans="1:21" x14ac:dyDescent="0.25">
      <c r="A374" s="61" t="s">
        <v>22</v>
      </c>
      <c r="B374" s="61">
        <v>1981</v>
      </c>
      <c r="C374" s="57">
        <v>0.13</v>
      </c>
      <c r="D374" s="45">
        <v>0.12</v>
      </c>
      <c r="E374" s="45">
        <v>0.19</v>
      </c>
      <c r="F374" s="45">
        <v>0.15</v>
      </c>
      <c r="G374" s="45">
        <v>7.0000000000000007E-2</v>
      </c>
      <c r="H374" s="45">
        <v>0.28999999999999998</v>
      </c>
      <c r="I374" s="45">
        <v>0.11</v>
      </c>
      <c r="J374" s="45">
        <v>-9999</v>
      </c>
      <c r="K374" s="45">
        <v>0.51</v>
      </c>
      <c r="L374" s="45">
        <v>0.11</v>
      </c>
      <c r="M374" s="46">
        <v>0.5</v>
      </c>
      <c r="N374" s="45">
        <v>0.02</v>
      </c>
      <c r="O374" s="45">
        <v>0.31</v>
      </c>
      <c r="P374" s="45">
        <v>0.17</v>
      </c>
      <c r="Q374" s="45" t="s">
        <v>1</v>
      </c>
      <c r="R374" s="45">
        <v>-9999</v>
      </c>
      <c r="S374" s="45">
        <v>0.3</v>
      </c>
      <c r="T374" s="45">
        <v>0.08</v>
      </c>
      <c r="U374" s="51">
        <v>0.41</v>
      </c>
    </row>
    <row r="375" spans="1:21" x14ac:dyDescent="0.25">
      <c r="A375" s="61" t="s">
        <v>23</v>
      </c>
      <c r="B375" s="61">
        <v>1981</v>
      </c>
      <c r="C375" s="57">
        <v>0.21</v>
      </c>
      <c r="D375" s="45">
        <v>0.6</v>
      </c>
      <c r="E375" s="45">
        <v>0.37</v>
      </c>
      <c r="F375" s="45">
        <v>0.33</v>
      </c>
      <c r="G375" s="45">
        <v>0.63</v>
      </c>
      <c r="H375" s="45">
        <v>0.35</v>
      </c>
      <c r="I375" s="45">
        <v>0.12</v>
      </c>
      <c r="J375" s="45">
        <v>-9999</v>
      </c>
      <c r="K375" s="45">
        <v>0.06</v>
      </c>
      <c r="L375" s="45">
        <v>0.08</v>
      </c>
      <c r="M375" s="46">
        <v>-9999</v>
      </c>
      <c r="N375" s="45">
        <v>0.59</v>
      </c>
      <c r="O375" s="45">
        <v>0.36</v>
      </c>
      <c r="P375" s="45">
        <v>0.22</v>
      </c>
      <c r="Q375" s="45">
        <v>0.66</v>
      </c>
      <c r="R375" s="45">
        <v>-9999</v>
      </c>
      <c r="S375" s="45">
        <v>0.11</v>
      </c>
      <c r="T375" s="45">
        <v>0.3</v>
      </c>
      <c r="U375" s="51">
        <v>0.05</v>
      </c>
    </row>
    <row r="376" spans="1:21" x14ac:dyDescent="0.25">
      <c r="A376" s="61" t="s">
        <v>24</v>
      </c>
      <c r="B376" s="61">
        <v>1981</v>
      </c>
      <c r="C376" s="57">
        <v>0.91</v>
      </c>
      <c r="D376" s="45">
        <v>1.39</v>
      </c>
      <c r="E376" s="45">
        <v>2.31</v>
      </c>
      <c r="F376" s="45">
        <v>3.34</v>
      </c>
      <c r="G376" s="45">
        <v>1.85</v>
      </c>
      <c r="H376" s="45">
        <v>2.27</v>
      </c>
      <c r="I376" s="45">
        <v>1.1599999999999999</v>
      </c>
      <c r="J376" s="45">
        <v>-9999</v>
      </c>
      <c r="K376" s="45">
        <v>1.59</v>
      </c>
      <c r="L376" s="45">
        <v>2.04</v>
      </c>
      <c r="M376" s="46">
        <v>3.55</v>
      </c>
      <c r="N376" s="45">
        <v>2.25</v>
      </c>
      <c r="O376" s="45">
        <v>1.64</v>
      </c>
      <c r="P376" s="45">
        <v>2.34</v>
      </c>
      <c r="Q376" s="45">
        <v>3.79</v>
      </c>
      <c r="R376" s="45">
        <v>-9999</v>
      </c>
      <c r="S376" s="45">
        <v>3.17</v>
      </c>
      <c r="T376" s="45">
        <v>2.56</v>
      </c>
      <c r="U376" s="51">
        <v>1.31</v>
      </c>
    </row>
    <row r="377" spans="1:21" x14ac:dyDescent="0.25">
      <c r="A377" s="61" t="s">
        <v>25</v>
      </c>
      <c r="B377" s="61">
        <v>1981</v>
      </c>
      <c r="C377" s="57">
        <v>0</v>
      </c>
      <c r="D377" s="45">
        <v>0.2</v>
      </c>
      <c r="E377" s="45">
        <v>1.1599999999999999</v>
      </c>
      <c r="F377" s="45">
        <v>0.98</v>
      </c>
      <c r="G377" s="45">
        <v>0.32</v>
      </c>
      <c r="H377" s="45">
        <v>1.01</v>
      </c>
      <c r="I377" s="45">
        <v>0.22</v>
      </c>
      <c r="J377" s="45">
        <v>-9999</v>
      </c>
      <c r="K377" s="45">
        <v>1.1200000000000001</v>
      </c>
      <c r="L377" s="45">
        <v>1.63</v>
      </c>
      <c r="M377" s="46">
        <v>2.33</v>
      </c>
      <c r="N377" s="45">
        <v>0.72</v>
      </c>
      <c r="O377" s="45">
        <v>0.1</v>
      </c>
      <c r="P377" s="45">
        <v>0.96</v>
      </c>
      <c r="Q377" s="45">
        <v>0.78</v>
      </c>
      <c r="R377" s="45">
        <v>-9999</v>
      </c>
      <c r="S377" s="45">
        <v>2.83</v>
      </c>
      <c r="T377" s="45">
        <v>2.42</v>
      </c>
      <c r="U377" s="51">
        <v>1.0900000000000001</v>
      </c>
    </row>
    <row r="378" spans="1:21" x14ac:dyDescent="0.25">
      <c r="A378" s="61" t="s">
        <v>26</v>
      </c>
      <c r="B378" s="61">
        <v>1981</v>
      </c>
      <c r="C378" s="57">
        <v>1.05</v>
      </c>
      <c r="D378" s="45">
        <v>1.65</v>
      </c>
      <c r="E378" s="45">
        <v>4.47</v>
      </c>
      <c r="F378" s="45">
        <v>4.1900000000000004</v>
      </c>
      <c r="G378" s="45">
        <v>2.0099999999999998</v>
      </c>
      <c r="H378" s="45">
        <v>3.76</v>
      </c>
      <c r="I378" s="45">
        <v>2.5099999999999998</v>
      </c>
      <c r="J378" s="45">
        <v>-9999</v>
      </c>
      <c r="K378" s="45">
        <v>4.21</v>
      </c>
      <c r="L378" s="45">
        <v>3.87</v>
      </c>
      <c r="M378" s="46">
        <v>5.3</v>
      </c>
      <c r="N378" s="45">
        <v>3.55</v>
      </c>
      <c r="O378" s="45">
        <v>0.95</v>
      </c>
      <c r="P378" s="45">
        <v>3.17</v>
      </c>
      <c r="Q378" s="45">
        <v>2.99</v>
      </c>
      <c r="R378" s="45">
        <v>-9999</v>
      </c>
      <c r="S378" s="45">
        <v>6.04</v>
      </c>
      <c r="T378" s="45">
        <v>3.92</v>
      </c>
      <c r="U378" s="51">
        <v>2.88</v>
      </c>
    </row>
    <row r="379" spans="1:21" x14ac:dyDescent="0.25">
      <c r="A379" s="61" t="s">
        <v>27</v>
      </c>
      <c r="B379" s="61">
        <v>1981</v>
      </c>
      <c r="C379" s="57">
        <v>2.7</v>
      </c>
      <c r="D379" s="45">
        <v>3.04</v>
      </c>
      <c r="E379" s="45">
        <v>1.75</v>
      </c>
      <c r="F379" s="45">
        <v>1.64</v>
      </c>
      <c r="G379" s="45">
        <v>2.1800000000000002</v>
      </c>
      <c r="H379" s="45">
        <v>0.63</v>
      </c>
      <c r="I379" s="45">
        <v>1.23</v>
      </c>
      <c r="J379" s="45">
        <v>-9999</v>
      </c>
      <c r="K379" s="45">
        <v>0.37</v>
      </c>
      <c r="L379" s="45">
        <v>2.46</v>
      </c>
      <c r="M379" s="46">
        <v>1.63</v>
      </c>
      <c r="N379" s="45">
        <v>0.84</v>
      </c>
      <c r="O379" s="45">
        <v>1.86</v>
      </c>
      <c r="P379" s="45">
        <v>0.28000000000000003</v>
      </c>
      <c r="Q379" s="45">
        <v>1.02</v>
      </c>
      <c r="R379" s="45">
        <v>-9999</v>
      </c>
      <c r="S379" s="45">
        <v>1.23</v>
      </c>
      <c r="T379" s="45">
        <v>4.2</v>
      </c>
      <c r="U379" s="51">
        <v>1.49</v>
      </c>
    </row>
    <row r="380" spans="1:21" x14ac:dyDescent="0.25">
      <c r="A380" s="61" t="s">
        <v>28</v>
      </c>
      <c r="B380" s="61">
        <v>1981</v>
      </c>
      <c r="C380" s="57">
        <v>3.36</v>
      </c>
      <c r="D380" s="45">
        <v>2.09</v>
      </c>
      <c r="E380" s="45">
        <v>1.97</v>
      </c>
      <c r="F380" s="45">
        <v>1.84</v>
      </c>
      <c r="G380" s="45">
        <v>3.36</v>
      </c>
      <c r="H380" s="45">
        <v>0.9</v>
      </c>
      <c r="I380" s="45">
        <v>3.68</v>
      </c>
      <c r="J380" s="45">
        <v>-9999</v>
      </c>
      <c r="K380" s="45">
        <v>1.98</v>
      </c>
      <c r="L380" s="45">
        <v>2.08</v>
      </c>
      <c r="M380" s="46">
        <v>2.27</v>
      </c>
      <c r="N380" s="45">
        <v>1.81</v>
      </c>
      <c r="O380" s="45">
        <v>2.88</v>
      </c>
      <c r="P380" s="45">
        <v>0.95</v>
      </c>
      <c r="Q380" s="45">
        <v>2.66</v>
      </c>
      <c r="R380" s="45">
        <v>-9999</v>
      </c>
      <c r="S380" s="45">
        <v>2.99</v>
      </c>
      <c r="T380" s="45">
        <v>4.53</v>
      </c>
      <c r="U380" s="51">
        <v>1.38</v>
      </c>
    </row>
    <row r="381" spans="1:21" x14ac:dyDescent="0.25">
      <c r="A381" s="61" t="s">
        <v>29</v>
      </c>
      <c r="B381" s="61">
        <v>1981</v>
      </c>
      <c r="C381" s="57">
        <v>1.8</v>
      </c>
      <c r="D381" s="45">
        <v>2.42</v>
      </c>
      <c r="E381" s="45">
        <v>1.2</v>
      </c>
      <c r="F381" s="45">
        <v>1.7</v>
      </c>
      <c r="G381" s="45">
        <v>3.66</v>
      </c>
      <c r="H381" s="45">
        <v>1.1599999999999999</v>
      </c>
      <c r="I381" s="45">
        <v>3.41</v>
      </c>
      <c r="J381" s="45">
        <v>-9999</v>
      </c>
      <c r="K381" s="45">
        <v>1.5</v>
      </c>
      <c r="L381" s="45">
        <v>1.29</v>
      </c>
      <c r="M381" s="46">
        <v>2.74</v>
      </c>
      <c r="N381" s="45">
        <v>1.1299999999999999</v>
      </c>
      <c r="O381" s="45">
        <v>2.48</v>
      </c>
      <c r="P381" s="45">
        <v>0.73</v>
      </c>
      <c r="Q381" s="45">
        <v>1.89</v>
      </c>
      <c r="R381" s="45">
        <v>-9999</v>
      </c>
      <c r="S381" s="45">
        <v>2.0299999999999998</v>
      </c>
      <c r="T381" s="45">
        <v>0.87</v>
      </c>
      <c r="U381" s="51">
        <v>1.82</v>
      </c>
    </row>
    <row r="382" spans="1:21" x14ac:dyDescent="0.25">
      <c r="A382" s="61" t="s">
        <v>30</v>
      </c>
      <c r="B382" s="61">
        <v>1981</v>
      </c>
      <c r="C382" s="57">
        <v>2.14</v>
      </c>
      <c r="D382" s="45">
        <v>1.17</v>
      </c>
      <c r="E382" s="45">
        <v>1.45</v>
      </c>
      <c r="F382" s="45">
        <v>0.09</v>
      </c>
      <c r="G382" s="45">
        <v>0.86</v>
      </c>
      <c r="H382" s="45">
        <v>0.35</v>
      </c>
      <c r="I382" s="45">
        <v>1.17</v>
      </c>
      <c r="J382" s="45">
        <v>-9999</v>
      </c>
      <c r="K382" s="45">
        <v>1.22</v>
      </c>
      <c r="L382" s="45">
        <v>7.0000000000000007E-2</v>
      </c>
      <c r="M382" s="46">
        <v>-9999</v>
      </c>
      <c r="N382" s="45">
        <v>0.57999999999999996</v>
      </c>
      <c r="O382" s="45">
        <v>2.2999999999999998</v>
      </c>
      <c r="P382" s="45">
        <v>0.87</v>
      </c>
      <c r="Q382" s="45">
        <v>0.81</v>
      </c>
      <c r="R382" s="45">
        <v>-9999</v>
      </c>
      <c r="S382" s="45">
        <v>0.2</v>
      </c>
      <c r="T382" s="45">
        <v>0.22</v>
      </c>
      <c r="U382" s="51">
        <v>0.45</v>
      </c>
    </row>
    <row r="383" spans="1:21" x14ac:dyDescent="0.25">
      <c r="A383" s="61" t="s">
        <v>31</v>
      </c>
      <c r="B383" s="61">
        <v>1981</v>
      </c>
      <c r="C383" s="57">
        <v>1.25</v>
      </c>
      <c r="D383" s="45">
        <v>1.22</v>
      </c>
      <c r="E383" s="45">
        <v>1.28</v>
      </c>
      <c r="F383" s="45">
        <v>0.77</v>
      </c>
      <c r="G383" s="45">
        <v>1.33</v>
      </c>
      <c r="H383" s="45">
        <v>0.79</v>
      </c>
      <c r="I383" s="45">
        <v>0.95</v>
      </c>
      <c r="J383" s="45">
        <v>-9999</v>
      </c>
      <c r="K383" s="45">
        <v>0.75</v>
      </c>
      <c r="L383" s="45">
        <v>1.01</v>
      </c>
      <c r="M383" s="46">
        <v>-9999</v>
      </c>
      <c r="N383" s="45">
        <v>1.51</v>
      </c>
      <c r="O383" s="45">
        <v>0.98</v>
      </c>
      <c r="P383" s="45">
        <v>0.28000000000000003</v>
      </c>
      <c r="Q383" s="45">
        <v>1.55</v>
      </c>
      <c r="R383" s="45">
        <v>-9999</v>
      </c>
      <c r="S383" s="45">
        <v>1.1299999999999999</v>
      </c>
      <c r="T383" s="45">
        <v>1.01</v>
      </c>
      <c r="U383" s="51">
        <v>0.86</v>
      </c>
    </row>
    <row r="384" spans="1:21" x14ac:dyDescent="0.25">
      <c r="A384" s="61" t="s">
        <v>32</v>
      </c>
      <c r="B384" s="61">
        <v>1981</v>
      </c>
      <c r="C384" s="57">
        <v>7.0000000000000007E-2</v>
      </c>
      <c r="D384" s="45">
        <v>0.28999999999999998</v>
      </c>
      <c r="E384" s="45">
        <v>0.21</v>
      </c>
      <c r="F384" s="45">
        <v>0.11</v>
      </c>
      <c r="G384" s="45">
        <v>-9999</v>
      </c>
      <c r="H384" s="45">
        <v>0.42</v>
      </c>
      <c r="I384" s="45">
        <v>0.36</v>
      </c>
      <c r="J384" s="45">
        <v>-9999</v>
      </c>
      <c r="K384" s="45">
        <v>0.1</v>
      </c>
      <c r="L384" s="45" t="s">
        <v>1</v>
      </c>
      <c r="M384" s="46">
        <v>-9999</v>
      </c>
      <c r="N384" s="45">
        <v>0.49</v>
      </c>
      <c r="O384" s="45">
        <v>0.21</v>
      </c>
      <c r="P384" s="45">
        <v>0.1</v>
      </c>
      <c r="Q384" s="45">
        <v>0.4</v>
      </c>
      <c r="R384" s="45">
        <v>-9999</v>
      </c>
      <c r="S384" s="45">
        <v>0.93</v>
      </c>
      <c r="T384" s="45">
        <v>0.13</v>
      </c>
      <c r="U384" s="51">
        <v>0.01</v>
      </c>
    </row>
    <row r="385" spans="1:21" x14ac:dyDescent="0.25">
      <c r="A385" s="61" t="s">
        <v>33</v>
      </c>
      <c r="B385" s="61">
        <v>1981</v>
      </c>
      <c r="C385" s="57">
        <v>0.53</v>
      </c>
      <c r="D385" s="45">
        <v>0.94</v>
      </c>
      <c r="E385" s="45">
        <v>0.55000000000000004</v>
      </c>
      <c r="F385" s="45">
        <v>0.28999999999999998</v>
      </c>
      <c r="G385" s="45">
        <v>0.63</v>
      </c>
      <c r="H385" s="45">
        <v>0.66</v>
      </c>
      <c r="I385" s="45">
        <v>0.2</v>
      </c>
      <c r="J385" s="45">
        <v>-9999</v>
      </c>
      <c r="K385" s="45">
        <v>0.65</v>
      </c>
      <c r="L385" s="45" t="s">
        <v>1</v>
      </c>
      <c r="M385" s="46">
        <v>-9999</v>
      </c>
      <c r="N385" s="45">
        <v>0.85</v>
      </c>
      <c r="O385" s="45">
        <v>0.61</v>
      </c>
      <c r="P385" s="45">
        <v>0.66</v>
      </c>
      <c r="Q385" s="45">
        <v>0.91</v>
      </c>
      <c r="R385" s="45">
        <v>-9999</v>
      </c>
      <c r="S385" s="45">
        <v>0.21</v>
      </c>
      <c r="T385" s="45">
        <v>0.04</v>
      </c>
      <c r="U385" s="51">
        <v>0.69</v>
      </c>
    </row>
    <row r="386" spans="1:21" x14ac:dyDescent="0.25">
      <c r="A386" s="61" t="s">
        <v>22</v>
      </c>
      <c r="B386" s="61">
        <v>1982</v>
      </c>
      <c r="C386" s="57">
        <v>0.28999999999999998</v>
      </c>
      <c r="D386" s="45">
        <v>0.41</v>
      </c>
      <c r="E386" s="45">
        <v>0.02</v>
      </c>
      <c r="F386" s="45">
        <v>0.31</v>
      </c>
      <c r="G386" s="45">
        <v>0.36</v>
      </c>
      <c r="H386" s="45">
        <v>0.32</v>
      </c>
      <c r="I386" s="45">
        <v>0.36</v>
      </c>
      <c r="J386" s="45">
        <v>-9999</v>
      </c>
      <c r="K386" s="45">
        <v>0.25</v>
      </c>
      <c r="L386" s="45">
        <v>0.09</v>
      </c>
      <c r="M386" s="46">
        <v>-9999</v>
      </c>
      <c r="N386" s="45">
        <v>0.3</v>
      </c>
      <c r="O386" s="45">
        <v>0.16</v>
      </c>
      <c r="P386" s="45">
        <v>0.09</v>
      </c>
      <c r="Q386" s="45">
        <v>0.21</v>
      </c>
      <c r="R386" s="45">
        <v>-9999</v>
      </c>
      <c r="S386" s="45">
        <v>0.25</v>
      </c>
      <c r="T386" s="45">
        <v>0.16</v>
      </c>
      <c r="U386" s="51">
        <v>0.13</v>
      </c>
    </row>
    <row r="387" spans="1:21" x14ac:dyDescent="0.25">
      <c r="A387" s="61" t="s">
        <v>23</v>
      </c>
      <c r="B387" s="61">
        <v>1982</v>
      </c>
      <c r="C387" s="57">
        <v>0.05</v>
      </c>
      <c r="D387" s="45">
        <v>0.23</v>
      </c>
      <c r="E387" s="45">
        <v>0.28999999999999998</v>
      </c>
      <c r="F387" s="45">
        <v>0.17</v>
      </c>
      <c r="G387" s="45">
        <v>0.22</v>
      </c>
      <c r="H387" s="45">
        <v>0.09</v>
      </c>
      <c r="I387" s="45">
        <v>0.25</v>
      </c>
      <c r="J387" s="45">
        <v>-9999</v>
      </c>
      <c r="K387" s="45">
        <v>0.05</v>
      </c>
      <c r="L387" s="45">
        <v>0.01</v>
      </c>
      <c r="M387" s="46">
        <v>-9999</v>
      </c>
      <c r="N387" s="45">
        <v>0.32</v>
      </c>
      <c r="O387" s="45">
        <v>0.11</v>
      </c>
      <c r="P387" s="45">
        <v>0.15</v>
      </c>
      <c r="Q387" s="45">
        <v>0.52</v>
      </c>
      <c r="R387" s="45">
        <v>-9999</v>
      </c>
      <c r="S387" s="45">
        <v>0.16</v>
      </c>
      <c r="T387" s="45">
        <v>0.2</v>
      </c>
      <c r="U387" s="51">
        <v>0.24</v>
      </c>
    </row>
    <row r="388" spans="1:21" x14ac:dyDescent="0.25">
      <c r="A388" s="61" t="s">
        <v>24</v>
      </c>
      <c r="B388" s="61">
        <v>1982</v>
      </c>
      <c r="C388" s="57">
        <v>0.4</v>
      </c>
      <c r="D388" s="45">
        <v>0.26</v>
      </c>
      <c r="E388" s="45">
        <v>0.61</v>
      </c>
      <c r="F388" s="45">
        <v>0.13</v>
      </c>
      <c r="G388" s="45">
        <v>0.44</v>
      </c>
      <c r="H388" s="45">
        <v>0.18</v>
      </c>
      <c r="I388" s="45">
        <v>0.66</v>
      </c>
      <c r="J388" s="45">
        <v>-9999</v>
      </c>
      <c r="K388" s="45">
        <v>0.64</v>
      </c>
      <c r="L388" s="45">
        <v>0.21</v>
      </c>
      <c r="M388" s="46">
        <v>-9999</v>
      </c>
      <c r="N388" s="45">
        <v>0.54</v>
      </c>
      <c r="O388" s="45">
        <v>0.56999999999999995</v>
      </c>
      <c r="P388" s="45">
        <v>0.31</v>
      </c>
      <c r="Q388" s="45">
        <v>0.86</v>
      </c>
      <c r="R388" s="45">
        <v>-9999</v>
      </c>
      <c r="S388" s="45">
        <v>1.42</v>
      </c>
      <c r="T388" s="45">
        <v>0.93</v>
      </c>
      <c r="U388" s="51">
        <v>0.7</v>
      </c>
    </row>
    <row r="389" spans="1:21" x14ac:dyDescent="0.25">
      <c r="A389" s="61" t="s">
        <v>25</v>
      </c>
      <c r="B389" s="61">
        <v>1982</v>
      </c>
      <c r="C389" s="57">
        <v>0.16</v>
      </c>
      <c r="D389" s="45">
        <v>0.45</v>
      </c>
      <c r="E389" s="45">
        <v>0.33</v>
      </c>
      <c r="F389" s="45">
        <v>0.32</v>
      </c>
      <c r="G389" s="45">
        <v>0.39</v>
      </c>
      <c r="H389" s="45">
        <v>0.34</v>
      </c>
      <c r="I389" s="45">
        <v>0.45</v>
      </c>
      <c r="J389" s="45">
        <v>-9999</v>
      </c>
      <c r="K389" s="45">
        <v>0.38</v>
      </c>
      <c r="L389" s="45">
        <v>0.51</v>
      </c>
      <c r="M389" s="46">
        <v>-9999</v>
      </c>
      <c r="N389" s="45">
        <v>0.56000000000000005</v>
      </c>
      <c r="O389" s="45">
        <v>0.2</v>
      </c>
      <c r="P389" s="45">
        <v>0.1</v>
      </c>
      <c r="Q389" s="45">
        <v>0.53</v>
      </c>
      <c r="R389" s="45">
        <v>-9999</v>
      </c>
      <c r="S389" s="45">
        <v>0.73</v>
      </c>
      <c r="T389" s="45">
        <v>0.54</v>
      </c>
      <c r="U389" s="51">
        <v>0.14000000000000001</v>
      </c>
    </row>
    <row r="390" spans="1:21" x14ac:dyDescent="0.25">
      <c r="A390" s="61" t="s">
        <v>26</v>
      </c>
      <c r="B390" s="61">
        <v>1982</v>
      </c>
      <c r="C390" s="57">
        <v>1.93</v>
      </c>
      <c r="D390" s="45">
        <v>3.04</v>
      </c>
      <c r="E390" s="45">
        <v>4.6500000000000004</v>
      </c>
      <c r="F390" s="45">
        <v>4.07</v>
      </c>
      <c r="G390" s="45">
        <v>3.56</v>
      </c>
      <c r="H390" s="45">
        <v>3.48</v>
      </c>
      <c r="I390" s="45">
        <v>5.43</v>
      </c>
      <c r="J390" s="45">
        <v>-9999</v>
      </c>
      <c r="K390" s="45">
        <v>4.9800000000000004</v>
      </c>
      <c r="L390" s="45">
        <v>2.88</v>
      </c>
      <c r="M390" s="46">
        <v>-9999</v>
      </c>
      <c r="N390" s="45">
        <v>3.77</v>
      </c>
      <c r="O390" s="45">
        <v>2.3199999999999998</v>
      </c>
      <c r="P390" s="45">
        <v>3.62</v>
      </c>
      <c r="Q390" s="45">
        <v>3.94</v>
      </c>
      <c r="R390" s="45">
        <v>-9999</v>
      </c>
      <c r="S390" s="45">
        <v>3.6</v>
      </c>
      <c r="T390" s="45">
        <v>2.95</v>
      </c>
      <c r="U390" s="51">
        <v>3.71</v>
      </c>
    </row>
    <row r="391" spans="1:21" x14ac:dyDescent="0.25">
      <c r="A391" s="61" t="s">
        <v>27</v>
      </c>
      <c r="B391" s="61">
        <v>1982</v>
      </c>
      <c r="C391" s="57">
        <v>1.56</v>
      </c>
      <c r="D391" s="45">
        <v>2.16</v>
      </c>
      <c r="E391" s="45">
        <v>1.71</v>
      </c>
      <c r="F391" s="45">
        <v>2.95</v>
      </c>
      <c r="G391" s="45">
        <v>4.43</v>
      </c>
      <c r="H391" s="45">
        <v>2.2599999999999998</v>
      </c>
      <c r="I391" s="45">
        <v>2.2200000000000002</v>
      </c>
      <c r="J391" s="45">
        <v>-9999</v>
      </c>
      <c r="K391" s="45">
        <v>4.28</v>
      </c>
      <c r="L391" s="45">
        <v>3.44</v>
      </c>
      <c r="M391" s="46">
        <v>-9999</v>
      </c>
      <c r="N391" s="45">
        <v>2.06</v>
      </c>
      <c r="O391" s="45">
        <v>2.27</v>
      </c>
      <c r="P391" s="45">
        <v>2.38</v>
      </c>
      <c r="Q391" s="45">
        <v>2.2400000000000002</v>
      </c>
      <c r="R391" s="45">
        <v>-9999</v>
      </c>
      <c r="S391" s="45">
        <v>-9999</v>
      </c>
      <c r="T391" s="45">
        <v>5.17</v>
      </c>
      <c r="U391" s="51">
        <v>2.42</v>
      </c>
    </row>
    <row r="392" spans="1:21" x14ac:dyDescent="0.25">
      <c r="A392" s="61" t="s">
        <v>28</v>
      </c>
      <c r="B392" s="61">
        <v>1982</v>
      </c>
      <c r="C392" s="57">
        <v>2.52</v>
      </c>
      <c r="D392" s="45">
        <v>2.63</v>
      </c>
      <c r="E392" s="45">
        <v>3.45</v>
      </c>
      <c r="F392" s="45">
        <v>1.17</v>
      </c>
      <c r="G392" s="45">
        <v>3.09</v>
      </c>
      <c r="H392" s="45">
        <v>0.92</v>
      </c>
      <c r="I392" s="45">
        <v>2.2200000000000002</v>
      </c>
      <c r="J392" s="45">
        <v>-9999</v>
      </c>
      <c r="K392" s="45">
        <v>4.8600000000000003</v>
      </c>
      <c r="L392" s="45">
        <v>2.4</v>
      </c>
      <c r="M392" s="46">
        <v>-9999</v>
      </c>
      <c r="N392" s="45">
        <v>1.06</v>
      </c>
      <c r="O392" s="45">
        <v>2.09</v>
      </c>
      <c r="P392" s="45">
        <v>1.58</v>
      </c>
      <c r="Q392" s="45">
        <v>2.2400000000000002</v>
      </c>
      <c r="R392" s="45">
        <v>-9999</v>
      </c>
      <c r="S392" s="45">
        <v>3.45</v>
      </c>
      <c r="T392" s="45">
        <v>2.36</v>
      </c>
      <c r="U392" s="51">
        <v>6.14</v>
      </c>
    </row>
    <row r="393" spans="1:21" x14ac:dyDescent="0.25">
      <c r="A393" s="61" t="s">
        <v>29</v>
      </c>
      <c r="B393" s="61">
        <v>1982</v>
      </c>
      <c r="C393" s="57">
        <v>2.79</v>
      </c>
      <c r="D393" s="45">
        <v>2.8</v>
      </c>
      <c r="E393" s="45">
        <v>2.72</v>
      </c>
      <c r="F393" s="45">
        <v>2.2000000000000002</v>
      </c>
      <c r="G393" s="45">
        <v>4.47</v>
      </c>
      <c r="H393" s="45">
        <v>1.1599999999999999</v>
      </c>
      <c r="I393" s="45">
        <v>1.59</v>
      </c>
      <c r="J393" s="45">
        <v>-9999</v>
      </c>
      <c r="K393" s="45">
        <v>0.45</v>
      </c>
      <c r="L393" s="45">
        <v>0.91</v>
      </c>
      <c r="M393" s="46">
        <v>-9999</v>
      </c>
      <c r="N393" s="45">
        <v>3.44</v>
      </c>
      <c r="O393" s="45">
        <v>1.95</v>
      </c>
      <c r="P393" s="45">
        <v>1.22</v>
      </c>
      <c r="Q393" s="45">
        <v>2.62</v>
      </c>
      <c r="R393" s="45">
        <v>-9999</v>
      </c>
      <c r="S393" s="45">
        <v>2.36</v>
      </c>
      <c r="T393" s="45">
        <v>3.97</v>
      </c>
      <c r="U393" s="51">
        <v>0.79</v>
      </c>
    </row>
    <row r="394" spans="1:21" x14ac:dyDescent="0.25">
      <c r="A394" s="61" t="s">
        <v>30</v>
      </c>
      <c r="B394" s="61">
        <v>1982</v>
      </c>
      <c r="C394" s="57">
        <v>2.87</v>
      </c>
      <c r="D394" s="45">
        <v>2.14</v>
      </c>
      <c r="E394" s="45">
        <v>4.3600000000000003</v>
      </c>
      <c r="F394" s="45">
        <v>1.9</v>
      </c>
      <c r="G394" s="45">
        <v>2.92</v>
      </c>
      <c r="H394" s="45">
        <v>1.38</v>
      </c>
      <c r="I394" s="45">
        <v>2.62</v>
      </c>
      <c r="J394" s="45">
        <v>-9999</v>
      </c>
      <c r="K394" s="45">
        <v>3.51</v>
      </c>
      <c r="L394" s="45">
        <v>1.68</v>
      </c>
      <c r="M394" s="46">
        <v>-9999</v>
      </c>
      <c r="N394" s="45">
        <v>2.38</v>
      </c>
      <c r="O394" s="45">
        <v>2.35</v>
      </c>
      <c r="P394" s="45">
        <v>2.5299999999999998</v>
      </c>
      <c r="Q394" s="45">
        <v>3.02</v>
      </c>
      <c r="R394" s="45">
        <v>-9999</v>
      </c>
      <c r="S394" s="45">
        <v>1.37</v>
      </c>
      <c r="T394" s="45">
        <v>0.99</v>
      </c>
      <c r="U394" s="51">
        <v>4.38</v>
      </c>
    </row>
    <row r="395" spans="1:21" x14ac:dyDescent="0.25">
      <c r="A395" s="61" t="s">
        <v>31</v>
      </c>
      <c r="B395" s="61">
        <v>1982</v>
      </c>
      <c r="C395" s="57">
        <v>0.21</v>
      </c>
      <c r="D395" s="45">
        <v>1.2</v>
      </c>
      <c r="E395" s="45">
        <v>1.43</v>
      </c>
      <c r="F395" s="45">
        <v>0.78</v>
      </c>
      <c r="G395" s="45">
        <v>0.99</v>
      </c>
      <c r="H395" s="45">
        <v>1.51</v>
      </c>
      <c r="I395" s="45">
        <v>0.56999999999999995</v>
      </c>
      <c r="J395" s="45">
        <v>-9999</v>
      </c>
      <c r="K395" s="45">
        <v>0.74</v>
      </c>
      <c r="L395" s="45">
        <v>0.67</v>
      </c>
      <c r="M395" s="46">
        <v>-9999</v>
      </c>
      <c r="N395" s="45">
        <v>1.26</v>
      </c>
      <c r="O395" s="45">
        <v>0.83</v>
      </c>
      <c r="P395" s="45">
        <v>0.81</v>
      </c>
      <c r="Q395" s="45">
        <v>1.85</v>
      </c>
      <c r="R395" s="45">
        <v>-9999</v>
      </c>
      <c r="S395" s="45">
        <v>0.19</v>
      </c>
      <c r="T395" s="45">
        <v>0.05</v>
      </c>
      <c r="U395" s="51">
        <v>0.49</v>
      </c>
    </row>
    <row r="396" spans="1:21" x14ac:dyDescent="0.25">
      <c r="A396" s="61" t="s">
        <v>32</v>
      </c>
      <c r="B396" s="61">
        <v>1982</v>
      </c>
      <c r="C396" s="57">
        <v>0.24</v>
      </c>
      <c r="D396" s="45">
        <v>0.25</v>
      </c>
      <c r="E396" s="45">
        <v>-9999</v>
      </c>
      <c r="F396" s="45">
        <v>0.89</v>
      </c>
      <c r="G396" s="45">
        <v>0.21</v>
      </c>
      <c r="H396" s="45">
        <v>0.47</v>
      </c>
      <c r="I396" s="45">
        <v>0.26</v>
      </c>
      <c r="J396" s="45">
        <v>-9999</v>
      </c>
      <c r="K396" s="45">
        <v>0.48</v>
      </c>
      <c r="L396" s="45">
        <v>0.84</v>
      </c>
      <c r="M396" s="46">
        <v>-9999</v>
      </c>
      <c r="N396" s="45">
        <v>0.38</v>
      </c>
      <c r="O396" s="45">
        <v>0.12</v>
      </c>
      <c r="P396" s="45">
        <v>0.39</v>
      </c>
      <c r="Q396" s="45">
        <v>0.76</v>
      </c>
      <c r="R396" s="45">
        <v>-9999</v>
      </c>
      <c r="S396" s="45">
        <v>1.07</v>
      </c>
      <c r="T396" s="45">
        <v>0.71</v>
      </c>
      <c r="U396" s="51">
        <v>0.41</v>
      </c>
    </row>
    <row r="397" spans="1:21" x14ac:dyDescent="0.25">
      <c r="A397" s="61" t="s">
        <v>33</v>
      </c>
      <c r="B397" s="61">
        <v>1982</v>
      </c>
      <c r="C397" s="57">
        <v>0.32</v>
      </c>
      <c r="D397" s="45">
        <v>1.65</v>
      </c>
      <c r="E397" s="45">
        <v>1.52</v>
      </c>
      <c r="F397" s="45">
        <v>1.3</v>
      </c>
      <c r="G397" s="45">
        <v>2.5299999999999998</v>
      </c>
      <c r="H397" s="45">
        <v>2.34</v>
      </c>
      <c r="I397" s="45">
        <v>0.57999999999999996</v>
      </c>
      <c r="J397" s="45">
        <v>-9999</v>
      </c>
      <c r="K397" s="45">
        <v>0.41</v>
      </c>
      <c r="L397" s="45">
        <v>0.66</v>
      </c>
      <c r="M397" s="46">
        <v>-9999</v>
      </c>
      <c r="N397" s="45">
        <v>1.05</v>
      </c>
      <c r="O397" s="45">
        <v>0.77</v>
      </c>
      <c r="P397" s="45">
        <v>1.57</v>
      </c>
      <c r="Q397" s="45">
        <v>1.38</v>
      </c>
      <c r="R397" s="45">
        <v>-9999</v>
      </c>
      <c r="S397" s="45">
        <v>1.1299999999999999</v>
      </c>
      <c r="T397" s="45">
        <v>0.53</v>
      </c>
      <c r="U397" s="51">
        <v>0.92</v>
      </c>
    </row>
    <row r="398" spans="1:21" x14ac:dyDescent="0.25">
      <c r="A398" s="61" t="s">
        <v>22</v>
      </c>
      <c r="B398" s="61">
        <v>1983</v>
      </c>
      <c r="C398" s="57">
        <v>0.19</v>
      </c>
      <c r="D398" s="45">
        <v>0.19</v>
      </c>
      <c r="E398" s="45">
        <v>7.0000000000000007E-2</v>
      </c>
      <c r="F398" s="45" t="s">
        <v>1</v>
      </c>
      <c r="G398" s="45">
        <v>0.11</v>
      </c>
      <c r="H398" s="45">
        <v>0.15</v>
      </c>
      <c r="I398" s="45">
        <v>0.02</v>
      </c>
      <c r="J398" s="45">
        <v>-9999</v>
      </c>
      <c r="K398" s="45">
        <v>0.01</v>
      </c>
      <c r="L398" s="45" t="s">
        <v>1</v>
      </c>
      <c r="M398" s="46">
        <v>-9999</v>
      </c>
      <c r="N398" s="45">
        <v>0.19</v>
      </c>
      <c r="O398" s="45">
        <v>0.22</v>
      </c>
      <c r="P398" s="45">
        <v>0.01</v>
      </c>
      <c r="Q398" s="45" t="s">
        <v>1</v>
      </c>
      <c r="R398" s="45">
        <v>-9999</v>
      </c>
      <c r="S398" s="45">
        <v>0.05</v>
      </c>
      <c r="T398" s="45">
        <v>0</v>
      </c>
      <c r="U398" s="51" t="s">
        <v>1</v>
      </c>
    </row>
    <row r="399" spans="1:21" x14ac:dyDescent="0.25">
      <c r="A399" s="61" t="s">
        <v>23</v>
      </c>
      <c r="B399" s="61">
        <v>1983</v>
      </c>
      <c r="C399" s="57">
        <v>0.06</v>
      </c>
      <c r="D399" s="45">
        <v>0.56999999999999995</v>
      </c>
      <c r="E399" s="45">
        <v>0.23</v>
      </c>
      <c r="F399" s="45">
        <v>0.21</v>
      </c>
      <c r="G399" s="45">
        <v>0.69</v>
      </c>
      <c r="H399" s="45">
        <v>7.0000000000000007E-2</v>
      </c>
      <c r="I399" s="45">
        <v>0.05</v>
      </c>
      <c r="J399" s="45">
        <v>-9999</v>
      </c>
      <c r="K399" s="45">
        <v>0.04</v>
      </c>
      <c r="L399" s="45">
        <v>0.09</v>
      </c>
      <c r="M399" s="46">
        <v>-9999</v>
      </c>
      <c r="N399" s="45">
        <v>0.17</v>
      </c>
      <c r="O399" s="45">
        <v>0.23</v>
      </c>
      <c r="P399" s="45">
        <v>0.11</v>
      </c>
      <c r="Q399" s="45">
        <v>0.24</v>
      </c>
      <c r="R399" s="45">
        <v>-9999</v>
      </c>
      <c r="S399" s="45">
        <v>0.06</v>
      </c>
      <c r="T399" s="45">
        <v>0.01</v>
      </c>
      <c r="U399" s="51">
        <v>0.13</v>
      </c>
    </row>
    <row r="400" spans="1:21" x14ac:dyDescent="0.25">
      <c r="A400" s="61" t="s">
        <v>24</v>
      </c>
      <c r="B400" s="61">
        <v>1983</v>
      </c>
      <c r="C400" s="57">
        <v>0.91</v>
      </c>
      <c r="D400" s="45">
        <v>2.76</v>
      </c>
      <c r="E400" s="45">
        <v>4.5999999999999996</v>
      </c>
      <c r="F400" s="45">
        <v>3.02</v>
      </c>
      <c r="G400" s="45">
        <v>3.56</v>
      </c>
      <c r="H400" s="45">
        <v>4.5599999999999996</v>
      </c>
      <c r="I400" s="45">
        <v>3.34</v>
      </c>
      <c r="J400" s="45">
        <v>-9999</v>
      </c>
      <c r="K400" s="45">
        <v>2.89</v>
      </c>
      <c r="L400" s="45">
        <v>2.4300000000000002</v>
      </c>
      <c r="M400" s="46">
        <v>-9999</v>
      </c>
      <c r="N400" s="45">
        <v>5.64</v>
      </c>
      <c r="O400" s="45">
        <v>1.32</v>
      </c>
      <c r="P400" s="45">
        <v>4.6900000000000004</v>
      </c>
      <c r="Q400" s="45">
        <v>5.31</v>
      </c>
      <c r="R400" s="45">
        <v>-9999</v>
      </c>
      <c r="S400" s="45">
        <v>3.64</v>
      </c>
      <c r="T400" s="45">
        <v>2.21</v>
      </c>
      <c r="U400" s="51">
        <v>4.21</v>
      </c>
    </row>
    <row r="401" spans="1:21" x14ac:dyDescent="0.25">
      <c r="A401" s="61" t="s">
        <v>25</v>
      </c>
      <c r="B401" s="61">
        <v>1983</v>
      </c>
      <c r="C401" s="57">
        <v>0.77</v>
      </c>
      <c r="D401" s="45">
        <v>1.08</v>
      </c>
      <c r="E401" s="45">
        <v>2.88</v>
      </c>
      <c r="F401" s="45">
        <v>2.14</v>
      </c>
      <c r="G401" s="45">
        <v>1.29</v>
      </c>
      <c r="H401" s="45">
        <v>2.1</v>
      </c>
      <c r="I401" s="45">
        <v>1.96</v>
      </c>
      <c r="J401" s="45">
        <v>-9999</v>
      </c>
      <c r="K401" s="45">
        <v>4.0999999999999996</v>
      </c>
      <c r="L401" s="45">
        <v>3.4</v>
      </c>
      <c r="M401" s="46">
        <v>2.63</v>
      </c>
      <c r="N401" s="45">
        <v>2.2999999999999998</v>
      </c>
      <c r="O401" s="45">
        <v>0.41</v>
      </c>
      <c r="P401" s="45">
        <v>1.33</v>
      </c>
      <c r="Q401" s="45">
        <v>1.85</v>
      </c>
      <c r="R401" s="45">
        <v>-9999</v>
      </c>
      <c r="S401" s="45">
        <v>1.56</v>
      </c>
      <c r="T401" s="45">
        <v>1.62</v>
      </c>
      <c r="U401" s="51">
        <v>2.34</v>
      </c>
    </row>
    <row r="402" spans="1:21" x14ac:dyDescent="0.25">
      <c r="A402" s="61" t="s">
        <v>26</v>
      </c>
      <c r="B402" s="61">
        <v>1983</v>
      </c>
      <c r="C402" s="57">
        <v>0.76</v>
      </c>
      <c r="D402" s="45">
        <v>2.57</v>
      </c>
      <c r="E402" s="45">
        <v>5.54</v>
      </c>
      <c r="F402" s="45">
        <v>3.08</v>
      </c>
      <c r="G402" s="45">
        <v>2.5499999999999998</v>
      </c>
      <c r="H402" s="45">
        <v>3.62</v>
      </c>
      <c r="I402" s="45">
        <v>2.9</v>
      </c>
      <c r="J402" s="45">
        <v>-9999</v>
      </c>
      <c r="K402" s="45">
        <v>3.21</v>
      </c>
      <c r="L402" s="45">
        <v>3.08</v>
      </c>
      <c r="M402" s="46">
        <v>2.4</v>
      </c>
      <c r="N402" s="45">
        <v>3.6</v>
      </c>
      <c r="O402" s="45">
        <v>2.16</v>
      </c>
      <c r="P402" s="45">
        <v>4.9400000000000004</v>
      </c>
      <c r="Q402" s="45">
        <v>4.78</v>
      </c>
      <c r="R402" s="45">
        <v>-9999</v>
      </c>
      <c r="S402" s="45">
        <v>2.5</v>
      </c>
      <c r="T402" s="45">
        <v>1.21</v>
      </c>
      <c r="U402" s="51">
        <v>4.41</v>
      </c>
    </row>
    <row r="403" spans="1:21" x14ac:dyDescent="0.25">
      <c r="A403" s="61" t="s">
        <v>27</v>
      </c>
      <c r="B403" s="61">
        <v>1983</v>
      </c>
      <c r="C403" s="57">
        <v>1.39</v>
      </c>
      <c r="D403" s="45">
        <v>2.06</v>
      </c>
      <c r="E403" s="45">
        <v>2.5499999999999998</v>
      </c>
      <c r="F403" s="45">
        <v>2.7</v>
      </c>
      <c r="G403" s="45">
        <v>2.87</v>
      </c>
      <c r="H403" s="45">
        <v>2.65</v>
      </c>
      <c r="I403" s="45">
        <v>2.39</v>
      </c>
      <c r="J403" s="45">
        <v>-9999</v>
      </c>
      <c r="K403" s="45">
        <v>3.52</v>
      </c>
      <c r="L403" s="45">
        <v>3.64</v>
      </c>
      <c r="M403" s="46">
        <v>2.2799999999999998</v>
      </c>
      <c r="N403" s="45">
        <v>3.82</v>
      </c>
      <c r="O403" s="45">
        <v>1.66</v>
      </c>
      <c r="P403" s="45">
        <v>2.68</v>
      </c>
      <c r="Q403" s="45">
        <v>3.81</v>
      </c>
      <c r="R403" s="45">
        <v>-9999</v>
      </c>
      <c r="S403" s="45">
        <v>5.82</v>
      </c>
      <c r="T403" s="45">
        <v>5.56</v>
      </c>
      <c r="U403" s="51">
        <v>2.1</v>
      </c>
    </row>
    <row r="404" spans="1:21" x14ac:dyDescent="0.25">
      <c r="A404" s="61" t="s">
        <v>28</v>
      </c>
      <c r="B404" s="61">
        <v>1983</v>
      </c>
      <c r="C404" s="57">
        <v>1.22</v>
      </c>
      <c r="D404" s="45">
        <v>3</v>
      </c>
      <c r="E404" s="45">
        <v>2.84</v>
      </c>
      <c r="F404" s="45">
        <v>2.11</v>
      </c>
      <c r="G404" s="45">
        <v>2.11</v>
      </c>
      <c r="H404" s="45">
        <v>1.75</v>
      </c>
      <c r="I404" s="45">
        <v>1.26</v>
      </c>
      <c r="J404" s="45">
        <v>-9999</v>
      </c>
      <c r="K404" s="45">
        <v>1.57</v>
      </c>
      <c r="L404" s="45">
        <v>0.33</v>
      </c>
      <c r="M404" s="46">
        <v>2.06</v>
      </c>
      <c r="N404" s="45">
        <v>2.21</v>
      </c>
      <c r="O404" s="45">
        <v>2.4700000000000002</v>
      </c>
      <c r="P404" s="45">
        <v>2.52</v>
      </c>
      <c r="Q404" s="45">
        <v>4.92</v>
      </c>
      <c r="R404" s="45">
        <v>-9999</v>
      </c>
      <c r="S404" s="45">
        <v>2.2000000000000002</v>
      </c>
      <c r="T404" s="45">
        <v>2.48</v>
      </c>
      <c r="U404" s="51">
        <v>1.34</v>
      </c>
    </row>
    <row r="405" spans="1:21" x14ac:dyDescent="0.25">
      <c r="A405" s="61" t="s">
        <v>29</v>
      </c>
      <c r="B405" s="61">
        <v>1983</v>
      </c>
      <c r="C405" s="57">
        <v>4.37</v>
      </c>
      <c r="D405" s="45">
        <v>3.91</v>
      </c>
      <c r="E405" s="45">
        <v>0.78</v>
      </c>
      <c r="F405" s="45">
        <v>3.35</v>
      </c>
      <c r="G405" s="45">
        <v>2.23</v>
      </c>
      <c r="H405" s="45">
        <v>1.51</v>
      </c>
      <c r="I405" s="45">
        <v>2.96</v>
      </c>
      <c r="J405" s="45">
        <v>-9999</v>
      </c>
      <c r="K405" s="45">
        <v>1.02</v>
      </c>
      <c r="L405" s="45">
        <v>1.33</v>
      </c>
      <c r="M405" s="46">
        <v>2.14</v>
      </c>
      <c r="N405" s="45">
        <v>1.48</v>
      </c>
      <c r="O405" s="45">
        <v>4.63</v>
      </c>
      <c r="P405" s="45">
        <v>1.25</v>
      </c>
      <c r="Q405" s="45">
        <v>2.4300000000000002</v>
      </c>
      <c r="R405" s="45">
        <v>-9999</v>
      </c>
      <c r="S405" s="45">
        <v>1.29</v>
      </c>
      <c r="T405" s="45">
        <v>2.0299999999999998</v>
      </c>
      <c r="U405" s="51">
        <v>0.96</v>
      </c>
    </row>
    <row r="406" spans="1:21" x14ac:dyDescent="0.25">
      <c r="A406" s="61" t="s">
        <v>30</v>
      </c>
      <c r="B406" s="61">
        <v>1983</v>
      </c>
      <c r="C406" s="57">
        <v>0.35</v>
      </c>
      <c r="D406" s="45">
        <v>0.26</v>
      </c>
      <c r="E406" s="45">
        <v>0.38</v>
      </c>
      <c r="F406" s="45">
        <v>0.06</v>
      </c>
      <c r="G406" s="45">
        <v>0.31</v>
      </c>
      <c r="H406" s="45">
        <v>0.13</v>
      </c>
      <c r="I406" s="45">
        <v>0.35</v>
      </c>
      <c r="J406" s="45">
        <v>-9999</v>
      </c>
      <c r="K406" s="45">
        <v>0.28000000000000003</v>
      </c>
      <c r="L406" s="45">
        <v>0.26</v>
      </c>
      <c r="M406" s="46" t="s">
        <v>1</v>
      </c>
      <c r="N406" s="45">
        <v>0.22</v>
      </c>
      <c r="O406" s="45">
        <v>0.31</v>
      </c>
      <c r="P406" s="45">
        <v>0.3</v>
      </c>
      <c r="Q406" s="45">
        <v>0.28999999999999998</v>
      </c>
      <c r="R406" s="45">
        <v>-9999</v>
      </c>
      <c r="S406" s="45">
        <v>0.03</v>
      </c>
      <c r="T406" s="45">
        <v>0.85</v>
      </c>
      <c r="U406" s="51">
        <v>0.75</v>
      </c>
    </row>
    <row r="407" spans="1:21" x14ac:dyDescent="0.25">
      <c r="A407" s="61" t="s">
        <v>31</v>
      </c>
      <c r="B407" s="61">
        <v>1983</v>
      </c>
      <c r="C407" s="57">
        <v>0.01</v>
      </c>
      <c r="D407" s="45" t="s">
        <v>1</v>
      </c>
      <c r="E407" s="45">
        <v>0.3</v>
      </c>
      <c r="F407" s="45">
        <v>0.18</v>
      </c>
      <c r="G407" s="45">
        <v>0.04</v>
      </c>
      <c r="H407" s="45">
        <v>0.39</v>
      </c>
      <c r="I407" s="45">
        <v>0.09</v>
      </c>
      <c r="J407" s="45">
        <v>-9999</v>
      </c>
      <c r="K407" s="45">
        <v>0.17</v>
      </c>
      <c r="L407" s="45">
        <v>0.42</v>
      </c>
      <c r="M407" s="46">
        <v>0.35</v>
      </c>
      <c r="N407" s="45">
        <v>0.08</v>
      </c>
      <c r="O407" s="45">
        <v>0.05</v>
      </c>
      <c r="P407" s="45">
        <v>0.05</v>
      </c>
      <c r="Q407" s="45">
        <v>0.11</v>
      </c>
      <c r="R407" s="45">
        <v>-9999</v>
      </c>
      <c r="S407" s="45">
        <v>0.61</v>
      </c>
      <c r="T407" s="45">
        <v>0.42</v>
      </c>
      <c r="U407" s="51">
        <v>0.19</v>
      </c>
    </row>
    <row r="408" spans="1:21" x14ac:dyDescent="0.25">
      <c r="A408" s="61" t="s">
        <v>32</v>
      </c>
      <c r="B408" s="61">
        <v>1983</v>
      </c>
      <c r="C408" s="57">
        <v>0.73</v>
      </c>
      <c r="D408" s="45">
        <v>2.0299999999999998</v>
      </c>
      <c r="E408" s="45">
        <v>3.46</v>
      </c>
      <c r="F408" s="45">
        <v>1.75</v>
      </c>
      <c r="G408" s="45">
        <v>2.48</v>
      </c>
      <c r="H408" s="45">
        <v>2.63</v>
      </c>
      <c r="I408" s="45">
        <v>1.1000000000000001</v>
      </c>
      <c r="J408" s="45">
        <v>-9999</v>
      </c>
      <c r="K408" s="45">
        <v>2.13</v>
      </c>
      <c r="L408" s="45">
        <v>0.16</v>
      </c>
      <c r="M408" s="46">
        <v>1.78</v>
      </c>
      <c r="N408" s="45">
        <v>3.24</v>
      </c>
      <c r="O408" s="45">
        <v>1.57</v>
      </c>
      <c r="P408" s="45">
        <v>2.46</v>
      </c>
      <c r="Q408" s="45">
        <v>3.34</v>
      </c>
      <c r="R408" s="45">
        <v>-9999</v>
      </c>
      <c r="S408" s="45">
        <v>2.16</v>
      </c>
      <c r="T408" s="45">
        <v>0.91</v>
      </c>
      <c r="U408" s="51">
        <v>1.58</v>
      </c>
    </row>
    <row r="409" spans="1:21" x14ac:dyDescent="0.25">
      <c r="A409" s="61" t="s">
        <v>33</v>
      </c>
      <c r="B409" s="61">
        <v>1983</v>
      </c>
      <c r="C409" s="57">
        <v>0.24</v>
      </c>
      <c r="D409" s="45">
        <v>0.65</v>
      </c>
      <c r="E409" s="45">
        <v>0.88</v>
      </c>
      <c r="F409" s="45">
        <v>0.48</v>
      </c>
      <c r="G409" s="45">
        <v>0.62</v>
      </c>
      <c r="H409" s="45">
        <v>0.63</v>
      </c>
      <c r="I409" s="45">
        <v>0.65</v>
      </c>
      <c r="J409" s="45">
        <v>-9999</v>
      </c>
      <c r="K409" s="45">
        <v>0.51</v>
      </c>
      <c r="L409" s="45">
        <v>-9999</v>
      </c>
      <c r="M409" s="46">
        <v>0.1</v>
      </c>
      <c r="N409" s="45">
        <v>0.87</v>
      </c>
      <c r="O409" s="45">
        <v>0.8</v>
      </c>
      <c r="P409" s="45">
        <v>0.56999999999999995</v>
      </c>
      <c r="Q409" s="45">
        <v>0.84</v>
      </c>
      <c r="R409" s="45">
        <v>-9999</v>
      </c>
      <c r="S409" s="45">
        <v>0.4</v>
      </c>
      <c r="T409" s="45">
        <v>0.15</v>
      </c>
      <c r="U409" s="51">
        <v>0.74</v>
      </c>
    </row>
    <row r="410" spans="1:21" x14ac:dyDescent="0.25">
      <c r="A410" s="61" t="s">
        <v>22</v>
      </c>
      <c r="B410" s="61">
        <v>1984</v>
      </c>
      <c r="C410" s="57">
        <v>0.21</v>
      </c>
      <c r="D410" s="45">
        <v>0.16</v>
      </c>
      <c r="E410" s="45">
        <v>0.55000000000000004</v>
      </c>
      <c r="F410" s="45">
        <v>0.25</v>
      </c>
      <c r="G410" s="45">
        <v>0.22</v>
      </c>
      <c r="H410" s="45">
        <v>0.18</v>
      </c>
      <c r="I410" s="45">
        <v>0.31</v>
      </c>
      <c r="J410" s="45">
        <v>-9999</v>
      </c>
      <c r="K410" s="45">
        <v>0.56000000000000005</v>
      </c>
      <c r="L410" s="45">
        <v>0.26</v>
      </c>
      <c r="M410" s="46">
        <v>0.15</v>
      </c>
      <c r="N410" s="45">
        <v>0.28000000000000003</v>
      </c>
      <c r="O410" s="45">
        <v>0.21</v>
      </c>
      <c r="P410" s="45">
        <v>0.54</v>
      </c>
      <c r="Q410" s="45">
        <v>0.39</v>
      </c>
      <c r="R410" s="45">
        <v>-9999</v>
      </c>
      <c r="S410" s="45">
        <v>1.39</v>
      </c>
      <c r="T410" s="45">
        <v>0.21</v>
      </c>
      <c r="U410" s="51">
        <v>0.63</v>
      </c>
    </row>
    <row r="411" spans="1:21" x14ac:dyDescent="0.25">
      <c r="A411" s="61" t="s">
        <v>23</v>
      </c>
      <c r="B411" s="61">
        <v>1984</v>
      </c>
      <c r="C411" s="57">
        <v>0.16</v>
      </c>
      <c r="D411" s="45">
        <v>0.66</v>
      </c>
      <c r="E411" s="45">
        <v>0.8</v>
      </c>
      <c r="F411" s="45">
        <v>0.91</v>
      </c>
      <c r="G411" s="45">
        <v>0.93</v>
      </c>
      <c r="H411" s="45">
        <v>0.81</v>
      </c>
      <c r="I411" s="45">
        <v>0.32</v>
      </c>
      <c r="J411" s="45">
        <v>-9999</v>
      </c>
      <c r="K411" s="45">
        <v>0.39</v>
      </c>
      <c r="L411" s="45">
        <v>0.04</v>
      </c>
      <c r="M411" s="46">
        <v>1.05</v>
      </c>
      <c r="N411" s="45">
        <v>1.18</v>
      </c>
      <c r="O411" s="45">
        <v>1.08</v>
      </c>
      <c r="P411" s="45">
        <v>0.31</v>
      </c>
      <c r="Q411" s="45">
        <v>1.72</v>
      </c>
      <c r="R411" s="45">
        <v>-9999</v>
      </c>
      <c r="S411" s="45">
        <v>1.58</v>
      </c>
      <c r="T411" s="45">
        <v>0.08</v>
      </c>
      <c r="U411" s="51">
        <v>0.13</v>
      </c>
    </row>
    <row r="412" spans="1:21" x14ac:dyDescent="0.25">
      <c r="A412" s="61" t="s">
        <v>24</v>
      </c>
      <c r="B412" s="61">
        <v>1984</v>
      </c>
      <c r="C412" s="57">
        <v>0.84</v>
      </c>
      <c r="D412" s="45">
        <v>1.79</v>
      </c>
      <c r="E412" s="45">
        <v>2.66</v>
      </c>
      <c r="F412" s="45">
        <v>1.0900000000000001</v>
      </c>
      <c r="G412" s="45">
        <v>1.98</v>
      </c>
      <c r="H412" s="45">
        <v>1.19</v>
      </c>
      <c r="I412" s="45">
        <v>0.98</v>
      </c>
      <c r="J412" s="45">
        <v>-9999</v>
      </c>
      <c r="K412" s="45">
        <v>1.46</v>
      </c>
      <c r="L412" s="45">
        <v>1.31</v>
      </c>
      <c r="M412" s="46">
        <v>0.05</v>
      </c>
      <c r="N412" s="45">
        <v>2.17</v>
      </c>
      <c r="O412" s="45">
        <v>1.05</v>
      </c>
      <c r="P412" s="45">
        <v>1.38</v>
      </c>
      <c r="Q412" s="45">
        <v>2.38</v>
      </c>
      <c r="R412" s="45">
        <v>-9999</v>
      </c>
      <c r="S412" s="45">
        <v>0.67</v>
      </c>
      <c r="T412" s="45">
        <v>3.52</v>
      </c>
      <c r="U412" s="51">
        <v>1.73</v>
      </c>
    </row>
    <row r="413" spans="1:21" x14ac:dyDescent="0.25">
      <c r="A413" s="61" t="s">
        <v>25</v>
      </c>
      <c r="B413" s="61">
        <v>1984</v>
      </c>
      <c r="C413" s="57">
        <v>0.75</v>
      </c>
      <c r="D413" s="45">
        <v>1.74</v>
      </c>
      <c r="E413" s="45">
        <v>2.29</v>
      </c>
      <c r="F413" s="45">
        <v>3.54</v>
      </c>
      <c r="G413" s="45">
        <v>2.0699999999999998</v>
      </c>
      <c r="H413" s="45">
        <v>2.42</v>
      </c>
      <c r="I413" s="45">
        <v>2.2200000000000002</v>
      </c>
      <c r="J413" s="45">
        <v>-9999</v>
      </c>
      <c r="K413" s="45">
        <v>3.4</v>
      </c>
      <c r="L413" s="45">
        <v>1.41</v>
      </c>
      <c r="M413" s="46">
        <v>3.25</v>
      </c>
      <c r="N413" s="45">
        <v>2.61</v>
      </c>
      <c r="O413" s="45">
        <v>2.34</v>
      </c>
      <c r="P413" s="45">
        <v>1.83</v>
      </c>
      <c r="Q413" s="45">
        <v>3.46</v>
      </c>
      <c r="R413" s="45">
        <v>-9999</v>
      </c>
      <c r="S413" s="45">
        <v>3.63</v>
      </c>
      <c r="T413" s="45">
        <v>1.66</v>
      </c>
      <c r="U413" s="51">
        <v>3.49</v>
      </c>
    </row>
    <row r="414" spans="1:21" x14ac:dyDescent="0.25">
      <c r="A414" s="61" t="s">
        <v>26</v>
      </c>
      <c r="B414" s="61">
        <v>1984</v>
      </c>
      <c r="C414" s="57">
        <v>0.23</v>
      </c>
      <c r="D414" s="45">
        <v>0.2</v>
      </c>
      <c r="E414" s="45">
        <v>0.45</v>
      </c>
      <c r="F414" s="45">
        <v>1.58</v>
      </c>
      <c r="G414" s="45">
        <v>0.2</v>
      </c>
      <c r="H414" s="45">
        <v>0.65</v>
      </c>
      <c r="I414" s="45">
        <v>0.62</v>
      </c>
      <c r="J414" s="45">
        <v>-9999</v>
      </c>
      <c r="K414" s="45">
        <v>1.84</v>
      </c>
      <c r="L414" s="45">
        <v>1.43</v>
      </c>
      <c r="M414" s="46">
        <v>1.29</v>
      </c>
      <c r="N414" s="45">
        <v>0.82</v>
      </c>
      <c r="O414" s="45">
        <v>0.41</v>
      </c>
      <c r="P414" s="45">
        <v>0.53</v>
      </c>
      <c r="Q414" s="45">
        <v>0.48</v>
      </c>
      <c r="R414" s="45">
        <v>-9999</v>
      </c>
      <c r="S414" s="45">
        <v>1.22</v>
      </c>
      <c r="T414" s="45">
        <v>1.99</v>
      </c>
      <c r="U414" s="51">
        <v>0.41</v>
      </c>
    </row>
    <row r="415" spans="1:21" x14ac:dyDescent="0.25">
      <c r="A415" s="61" t="s">
        <v>27</v>
      </c>
      <c r="B415" s="61">
        <v>1984</v>
      </c>
      <c r="C415" s="57">
        <v>1.66</v>
      </c>
      <c r="D415" s="45">
        <v>1.25</v>
      </c>
      <c r="E415" s="45">
        <v>1.85</v>
      </c>
      <c r="F415" s="45">
        <v>0.92</v>
      </c>
      <c r="G415" s="45">
        <v>1.2</v>
      </c>
      <c r="H415" s="45">
        <v>1.26</v>
      </c>
      <c r="I415" s="45">
        <v>2.4500000000000002</v>
      </c>
      <c r="J415" s="45">
        <v>-9999</v>
      </c>
      <c r="K415" s="45">
        <v>2.23</v>
      </c>
      <c r="L415" s="45">
        <v>2.42</v>
      </c>
      <c r="M415" s="46">
        <v>1.39</v>
      </c>
      <c r="N415" s="45">
        <v>0.79</v>
      </c>
      <c r="O415" s="45">
        <v>1.23</v>
      </c>
      <c r="P415" s="45">
        <v>1.46</v>
      </c>
      <c r="Q415" s="45">
        <v>1.02</v>
      </c>
      <c r="R415" s="45">
        <v>-9999</v>
      </c>
      <c r="S415" s="45">
        <v>1.31</v>
      </c>
      <c r="T415" s="45">
        <v>1.87</v>
      </c>
      <c r="U415" s="51">
        <v>2.4900000000000002</v>
      </c>
    </row>
    <row r="416" spans="1:21" x14ac:dyDescent="0.25">
      <c r="A416" s="61" t="s">
        <v>28</v>
      </c>
      <c r="B416" s="61">
        <v>1984</v>
      </c>
      <c r="C416" s="57">
        <v>4.0999999999999996</v>
      </c>
      <c r="D416" s="45">
        <v>4.13</v>
      </c>
      <c r="E416" s="45">
        <v>1.67</v>
      </c>
      <c r="F416" s="45">
        <v>1.37</v>
      </c>
      <c r="G416" s="45">
        <v>5.0599999999999996</v>
      </c>
      <c r="H416" s="45">
        <v>2.11</v>
      </c>
      <c r="I416" s="45">
        <v>3.29</v>
      </c>
      <c r="J416" s="45">
        <v>-9999</v>
      </c>
      <c r="K416" s="45">
        <v>1.96</v>
      </c>
      <c r="L416" s="45">
        <v>0.97</v>
      </c>
      <c r="M416" s="46">
        <v>1.8</v>
      </c>
      <c r="N416" s="45">
        <v>2.5299999999999998</v>
      </c>
      <c r="O416" s="45">
        <v>3.34</v>
      </c>
      <c r="P416" s="45">
        <v>2.09</v>
      </c>
      <c r="Q416" s="45">
        <v>4.7300000000000004</v>
      </c>
      <c r="R416" s="45">
        <v>-9999</v>
      </c>
      <c r="S416" s="45">
        <v>1.5</v>
      </c>
      <c r="T416" s="45">
        <v>1</v>
      </c>
      <c r="U416" s="51">
        <v>2.02</v>
      </c>
    </row>
    <row r="417" spans="1:21" x14ac:dyDescent="0.25">
      <c r="A417" s="61" t="s">
        <v>29</v>
      </c>
      <c r="B417" s="61">
        <v>1984</v>
      </c>
      <c r="C417" s="57">
        <v>3.5</v>
      </c>
      <c r="D417" s="45">
        <v>8.7100000000000009</v>
      </c>
      <c r="E417" s="45">
        <v>2.57</v>
      </c>
      <c r="F417" s="45">
        <v>4.17</v>
      </c>
      <c r="G417" s="45">
        <v>4.8600000000000003</v>
      </c>
      <c r="H417" s="45">
        <v>3.2</v>
      </c>
      <c r="I417" s="45">
        <v>2.92</v>
      </c>
      <c r="J417" s="45">
        <v>-9999</v>
      </c>
      <c r="K417" s="45">
        <v>0.56999999999999995</v>
      </c>
      <c r="L417" s="45">
        <v>2.0099999999999998</v>
      </c>
      <c r="M417" s="46">
        <v>0.65</v>
      </c>
      <c r="N417" s="45">
        <v>4.8600000000000003</v>
      </c>
      <c r="O417" s="45">
        <v>7.26</v>
      </c>
      <c r="P417" s="45">
        <v>1.49</v>
      </c>
      <c r="Q417" s="45">
        <v>6.95</v>
      </c>
      <c r="R417" s="45">
        <v>-9999</v>
      </c>
      <c r="S417" s="45">
        <v>0.47</v>
      </c>
      <c r="T417" s="45">
        <v>1.39</v>
      </c>
      <c r="U417" s="51">
        <v>1.35</v>
      </c>
    </row>
    <row r="418" spans="1:21" x14ac:dyDescent="0.25">
      <c r="A418" s="61" t="s">
        <v>30</v>
      </c>
      <c r="B418" s="61">
        <v>1984</v>
      </c>
      <c r="C418" s="57">
        <v>0.5</v>
      </c>
      <c r="D418" s="45">
        <v>0.59</v>
      </c>
      <c r="E418" s="45">
        <v>1.01</v>
      </c>
      <c r="F418" s="45">
        <v>0.46</v>
      </c>
      <c r="G418" s="45">
        <v>0.53</v>
      </c>
      <c r="H418" s="45">
        <v>0.47</v>
      </c>
      <c r="I418" s="45">
        <v>1.06</v>
      </c>
      <c r="J418" s="45">
        <v>-9999</v>
      </c>
      <c r="K418" s="45">
        <v>0.8</v>
      </c>
      <c r="L418" s="45">
        <v>0.77</v>
      </c>
      <c r="M418" s="46">
        <v>0.4</v>
      </c>
      <c r="N418" s="45">
        <v>0.91</v>
      </c>
      <c r="O418" s="45">
        <v>0.42</v>
      </c>
      <c r="P418" s="45">
        <v>0.32</v>
      </c>
      <c r="Q418" s="45">
        <v>0.82</v>
      </c>
      <c r="R418" s="45">
        <v>-9999</v>
      </c>
      <c r="S418" s="45">
        <v>0.65</v>
      </c>
      <c r="T418" s="45">
        <v>0.44</v>
      </c>
      <c r="U418" s="51">
        <v>0.86</v>
      </c>
    </row>
    <row r="419" spans="1:21" x14ac:dyDescent="0.25">
      <c r="A419" s="61" t="s">
        <v>31</v>
      </c>
      <c r="B419" s="61">
        <v>1984</v>
      </c>
      <c r="C419" s="57">
        <v>1.68</v>
      </c>
      <c r="D419" s="45">
        <v>3.95</v>
      </c>
      <c r="E419" s="45">
        <v>4.25</v>
      </c>
      <c r="F419" s="45">
        <v>3.73</v>
      </c>
      <c r="G419" s="45">
        <v>3.84</v>
      </c>
      <c r="H419" s="45">
        <v>3.47</v>
      </c>
      <c r="I419" s="45">
        <v>2.87</v>
      </c>
      <c r="J419" s="45">
        <v>-9999</v>
      </c>
      <c r="K419" s="45">
        <v>2.5299999999999998</v>
      </c>
      <c r="L419" s="45">
        <v>2.52</v>
      </c>
      <c r="M419" s="46">
        <v>2.2599999999999998</v>
      </c>
      <c r="N419" s="45">
        <v>5.98</v>
      </c>
      <c r="O419" s="45">
        <v>3.02</v>
      </c>
      <c r="P419" s="45">
        <v>2.79</v>
      </c>
      <c r="Q419" s="45">
        <v>5.12</v>
      </c>
      <c r="R419" s="45">
        <v>-9999</v>
      </c>
      <c r="S419" s="45">
        <v>2.12</v>
      </c>
      <c r="T419" s="45">
        <v>2.27</v>
      </c>
      <c r="U419" s="51">
        <v>2.96</v>
      </c>
    </row>
    <row r="420" spans="1:21" x14ac:dyDescent="0.25">
      <c r="A420" s="61" t="s">
        <v>32</v>
      </c>
      <c r="B420" s="61">
        <v>1984</v>
      </c>
      <c r="C420" s="57">
        <v>0.01</v>
      </c>
      <c r="D420" s="45">
        <v>0.01</v>
      </c>
      <c r="E420" s="45">
        <v>0.01</v>
      </c>
      <c r="F420" s="45">
        <v>0.2</v>
      </c>
      <c r="G420" s="45">
        <v>0.14000000000000001</v>
      </c>
      <c r="H420" s="45">
        <v>0.27</v>
      </c>
      <c r="I420" s="45">
        <v>0.03</v>
      </c>
      <c r="J420" s="45">
        <v>-9999</v>
      </c>
      <c r="K420" s="45">
        <v>0.02</v>
      </c>
      <c r="L420" s="45" t="s">
        <v>1</v>
      </c>
      <c r="M420" s="46" t="s">
        <v>1</v>
      </c>
      <c r="N420" s="45">
        <v>0.54</v>
      </c>
      <c r="O420" s="45">
        <v>0.02</v>
      </c>
      <c r="P420" s="45">
        <v>0.11</v>
      </c>
      <c r="Q420" s="45">
        <v>0.53</v>
      </c>
      <c r="R420" s="45">
        <v>-9999</v>
      </c>
      <c r="S420" s="45">
        <v>0.04</v>
      </c>
      <c r="T420" s="45">
        <v>0.09</v>
      </c>
      <c r="U420" s="51">
        <v>0</v>
      </c>
    </row>
    <row r="421" spans="1:21" x14ac:dyDescent="0.25">
      <c r="A421" s="61" t="s">
        <v>33</v>
      </c>
      <c r="B421" s="61">
        <v>1984</v>
      </c>
      <c r="C421" s="57">
        <v>0.23</v>
      </c>
      <c r="D421" s="45">
        <v>0.17</v>
      </c>
      <c r="E421" s="45">
        <v>0.43</v>
      </c>
      <c r="F421" s="45">
        <v>0.31</v>
      </c>
      <c r="G421" s="45">
        <v>0.33</v>
      </c>
      <c r="H421" s="45">
        <v>0.46</v>
      </c>
      <c r="I421" s="45">
        <v>0.4</v>
      </c>
      <c r="J421" s="45">
        <v>-9999</v>
      </c>
      <c r="K421" s="45">
        <v>0.27</v>
      </c>
      <c r="L421" s="45">
        <v>0.21</v>
      </c>
      <c r="M421" s="46">
        <v>0.4</v>
      </c>
      <c r="N421" s="45">
        <v>0.34</v>
      </c>
      <c r="O421" s="45">
        <v>0.21</v>
      </c>
      <c r="P421" s="45">
        <v>0.33</v>
      </c>
      <c r="Q421" s="45">
        <v>0.38</v>
      </c>
      <c r="R421" s="45">
        <v>-9999</v>
      </c>
      <c r="S421" s="45">
        <v>0.84</v>
      </c>
      <c r="T421" s="45">
        <v>-9999</v>
      </c>
      <c r="U421" s="51">
        <v>0.38</v>
      </c>
    </row>
    <row r="422" spans="1:21" x14ac:dyDescent="0.25">
      <c r="A422" s="61" t="s">
        <v>22</v>
      </c>
      <c r="B422" s="61">
        <v>1985</v>
      </c>
      <c r="C422" s="57">
        <v>0.21</v>
      </c>
      <c r="D422" s="45">
        <v>0.27</v>
      </c>
      <c r="E422" s="45">
        <v>0.99</v>
      </c>
      <c r="F422" s="45">
        <v>0.56999999999999995</v>
      </c>
      <c r="G422" s="45">
        <v>0.25</v>
      </c>
      <c r="H422" s="45">
        <v>0.68</v>
      </c>
      <c r="I422" s="45">
        <v>0.33</v>
      </c>
      <c r="J422" s="45">
        <v>-9999</v>
      </c>
      <c r="K422" s="45">
        <v>0.8</v>
      </c>
      <c r="L422" s="45">
        <v>0.19</v>
      </c>
      <c r="M422" s="46">
        <v>0.12</v>
      </c>
      <c r="N422" s="45">
        <v>0.52</v>
      </c>
      <c r="O422" s="45">
        <v>0.23</v>
      </c>
      <c r="P422" s="45">
        <v>0.59</v>
      </c>
      <c r="Q422" s="45">
        <v>0.36</v>
      </c>
      <c r="R422" s="45">
        <v>-9999</v>
      </c>
      <c r="S422" s="45">
        <v>0.49</v>
      </c>
      <c r="T422" s="45">
        <v>0.46</v>
      </c>
      <c r="U422" s="51">
        <v>0.84</v>
      </c>
    </row>
    <row r="423" spans="1:21" x14ac:dyDescent="0.25">
      <c r="A423" s="61" t="s">
        <v>23</v>
      </c>
      <c r="B423" s="61">
        <v>1985</v>
      </c>
      <c r="C423" s="57">
        <v>0.42</v>
      </c>
      <c r="D423" s="45">
        <v>0.8</v>
      </c>
      <c r="E423" s="45">
        <v>0.89</v>
      </c>
      <c r="F423" s="45">
        <v>0.49</v>
      </c>
      <c r="G423" s="45">
        <v>0.96</v>
      </c>
      <c r="H423" s="45">
        <v>0.59</v>
      </c>
      <c r="I423" s="45">
        <v>0.44</v>
      </c>
      <c r="J423" s="45">
        <v>-9999</v>
      </c>
      <c r="K423" s="45">
        <v>0.25</v>
      </c>
      <c r="L423" s="45">
        <v>0.16</v>
      </c>
      <c r="M423" s="46">
        <v>0.1</v>
      </c>
      <c r="N423" s="45">
        <v>0.87</v>
      </c>
      <c r="O423" s="45">
        <v>0.66</v>
      </c>
      <c r="P423" s="45">
        <v>0.37</v>
      </c>
      <c r="Q423" s="45">
        <v>0.87</v>
      </c>
      <c r="R423" s="45">
        <v>-9999</v>
      </c>
      <c r="S423" s="45">
        <v>0.26</v>
      </c>
      <c r="T423" s="45" t="s">
        <v>1</v>
      </c>
      <c r="U423" s="51">
        <v>0.46</v>
      </c>
    </row>
    <row r="424" spans="1:21" x14ac:dyDescent="0.25">
      <c r="A424" s="61" t="s">
        <v>24</v>
      </c>
      <c r="B424" s="61">
        <v>1985</v>
      </c>
      <c r="C424" s="57">
        <v>0.96</v>
      </c>
      <c r="D424" s="45">
        <v>1.02</v>
      </c>
      <c r="E424" s="45">
        <v>1.43</v>
      </c>
      <c r="F424" s="45">
        <v>0.54</v>
      </c>
      <c r="G424" s="45">
        <v>0.88</v>
      </c>
      <c r="H424" s="45">
        <v>0.69</v>
      </c>
      <c r="I424" s="45">
        <v>0.37</v>
      </c>
      <c r="J424" s="45">
        <v>-9999</v>
      </c>
      <c r="K424" s="45">
        <v>0.35</v>
      </c>
      <c r="L424" s="45">
        <v>0</v>
      </c>
      <c r="M424" s="46">
        <v>0.17</v>
      </c>
      <c r="N424" s="45">
        <v>1.06</v>
      </c>
      <c r="O424" s="45">
        <v>2.27</v>
      </c>
      <c r="P424" s="45">
        <v>0.89</v>
      </c>
      <c r="Q424" s="45">
        <v>1.1399999999999999</v>
      </c>
      <c r="R424" s="45">
        <v>-9999</v>
      </c>
      <c r="S424" s="45">
        <v>0.38</v>
      </c>
      <c r="T424" s="45">
        <v>0.38</v>
      </c>
      <c r="U424" s="51">
        <v>0.6</v>
      </c>
    </row>
    <row r="425" spans="1:21" x14ac:dyDescent="0.25">
      <c r="A425" s="61" t="s">
        <v>25</v>
      </c>
      <c r="B425" s="61">
        <v>1985</v>
      </c>
      <c r="C425" s="57">
        <v>0.66</v>
      </c>
      <c r="D425" s="45">
        <v>1.83</v>
      </c>
      <c r="E425" s="45">
        <v>1.82</v>
      </c>
      <c r="F425" s="45">
        <v>1.43</v>
      </c>
      <c r="G425" s="45">
        <v>1.76</v>
      </c>
      <c r="H425" s="45">
        <v>2.61</v>
      </c>
      <c r="I425" s="45">
        <v>0.56000000000000005</v>
      </c>
      <c r="J425" s="45">
        <v>-9999</v>
      </c>
      <c r="K425" s="45">
        <v>2.11</v>
      </c>
      <c r="L425" s="45">
        <v>2.1800000000000002</v>
      </c>
      <c r="M425" s="46">
        <v>2.1800000000000002</v>
      </c>
      <c r="N425" s="45">
        <v>2.7</v>
      </c>
      <c r="O425" s="45">
        <v>1.29</v>
      </c>
      <c r="P425" s="45">
        <v>2.13</v>
      </c>
      <c r="Q425" s="45">
        <v>2.73</v>
      </c>
      <c r="R425" s="45">
        <v>-9999</v>
      </c>
      <c r="S425" s="45">
        <v>2.15</v>
      </c>
      <c r="T425" s="45">
        <v>-9999</v>
      </c>
      <c r="U425" s="51">
        <v>1.53</v>
      </c>
    </row>
    <row r="426" spans="1:21" x14ac:dyDescent="0.25">
      <c r="A426" s="61" t="s">
        <v>26</v>
      </c>
      <c r="B426" s="61">
        <v>1985</v>
      </c>
      <c r="C426" s="57">
        <v>0.78</v>
      </c>
      <c r="D426" s="45">
        <v>1.36</v>
      </c>
      <c r="E426" s="45">
        <v>1.37</v>
      </c>
      <c r="F426" s="45">
        <v>2.65</v>
      </c>
      <c r="G426" s="45">
        <v>1.7</v>
      </c>
      <c r="H426" s="45">
        <v>1.33</v>
      </c>
      <c r="I426" s="45">
        <v>1</v>
      </c>
      <c r="J426" s="45">
        <v>-9999</v>
      </c>
      <c r="K426" s="45">
        <v>0.97</v>
      </c>
      <c r="L426" s="45">
        <v>2.48</v>
      </c>
      <c r="M426" s="46">
        <v>2.2200000000000002</v>
      </c>
      <c r="N426" s="45">
        <v>1.56</v>
      </c>
      <c r="O426" s="45">
        <v>2.85</v>
      </c>
      <c r="P426" s="45">
        <v>0.8</v>
      </c>
      <c r="Q426" s="45">
        <v>2.33</v>
      </c>
      <c r="R426" s="45">
        <v>-9999</v>
      </c>
      <c r="S426" s="45">
        <v>2.66</v>
      </c>
      <c r="T426" s="45">
        <v>3.2</v>
      </c>
      <c r="U426" s="51">
        <v>2.2400000000000002</v>
      </c>
    </row>
    <row r="427" spans="1:21" x14ac:dyDescent="0.25">
      <c r="A427" s="61" t="s">
        <v>27</v>
      </c>
      <c r="B427" s="61">
        <v>1985</v>
      </c>
      <c r="C427" s="57">
        <v>0.13</v>
      </c>
      <c r="D427" s="45">
        <v>1.39</v>
      </c>
      <c r="E427" s="45">
        <v>1.91</v>
      </c>
      <c r="F427" s="45">
        <v>1.69</v>
      </c>
      <c r="G427" s="45">
        <v>1.0900000000000001</v>
      </c>
      <c r="H427" s="45">
        <v>1.46</v>
      </c>
      <c r="I427" s="45">
        <v>2</v>
      </c>
      <c r="J427" s="45">
        <v>-9999</v>
      </c>
      <c r="K427" s="45">
        <v>2.77</v>
      </c>
      <c r="L427" s="45">
        <v>1.57</v>
      </c>
      <c r="M427" s="46">
        <v>1.19</v>
      </c>
      <c r="N427" s="45">
        <v>1.54</v>
      </c>
      <c r="O427" s="45">
        <v>0.78</v>
      </c>
      <c r="P427" s="45">
        <v>1.5</v>
      </c>
      <c r="Q427" s="45">
        <v>1.19</v>
      </c>
      <c r="R427" s="45">
        <v>-9999</v>
      </c>
      <c r="S427" s="45">
        <v>0.48</v>
      </c>
      <c r="T427" s="45">
        <v>3.62</v>
      </c>
      <c r="U427" s="51">
        <v>1.76</v>
      </c>
    </row>
    <row r="428" spans="1:21" x14ac:dyDescent="0.25">
      <c r="A428" s="61" t="s">
        <v>28</v>
      </c>
      <c r="B428" s="61">
        <v>1985</v>
      </c>
      <c r="C428" s="57">
        <v>3.73</v>
      </c>
      <c r="D428" s="45">
        <v>4.03</v>
      </c>
      <c r="E428" s="45">
        <v>1.99</v>
      </c>
      <c r="F428" s="45">
        <v>5.17</v>
      </c>
      <c r="G428" s="45">
        <v>3.81</v>
      </c>
      <c r="H428" s="45">
        <v>3.71</v>
      </c>
      <c r="I428" s="45">
        <v>2.23</v>
      </c>
      <c r="J428" s="45">
        <v>-9999</v>
      </c>
      <c r="K428" s="45">
        <v>3.71</v>
      </c>
      <c r="L428" s="45">
        <v>4.0199999999999996</v>
      </c>
      <c r="M428" s="46">
        <v>3.67</v>
      </c>
      <c r="N428" s="45">
        <v>2.37</v>
      </c>
      <c r="O428" s="45">
        <v>3.08</v>
      </c>
      <c r="P428" s="45">
        <v>1.62</v>
      </c>
      <c r="Q428" s="45">
        <v>2.9</v>
      </c>
      <c r="R428" s="45">
        <v>-9999</v>
      </c>
      <c r="S428" s="45">
        <v>4.47</v>
      </c>
      <c r="T428" s="45">
        <v>3.76</v>
      </c>
      <c r="U428" s="51">
        <v>2.06</v>
      </c>
    </row>
    <row r="429" spans="1:21" x14ac:dyDescent="0.25">
      <c r="A429" s="61" t="s">
        <v>29</v>
      </c>
      <c r="B429" s="61">
        <v>1985</v>
      </c>
      <c r="C429" s="57">
        <v>0.04</v>
      </c>
      <c r="D429" s="45">
        <v>0.36</v>
      </c>
      <c r="E429" s="45">
        <v>0.03</v>
      </c>
      <c r="F429" s="45">
        <v>0.52</v>
      </c>
      <c r="G429" s="45">
        <v>1.61</v>
      </c>
      <c r="H429" s="45">
        <v>0.28000000000000003</v>
      </c>
      <c r="I429" s="45">
        <v>0.65</v>
      </c>
      <c r="J429" s="45">
        <v>-9999</v>
      </c>
      <c r="K429" s="45">
        <v>0.24</v>
      </c>
      <c r="L429" s="45">
        <v>0.02</v>
      </c>
      <c r="M429" s="46">
        <v>-9999</v>
      </c>
      <c r="N429" s="45">
        <v>0.62</v>
      </c>
      <c r="O429" s="45">
        <v>0.62</v>
      </c>
      <c r="P429" s="45">
        <v>0.04</v>
      </c>
      <c r="Q429" s="45">
        <v>0.89</v>
      </c>
      <c r="R429" s="45">
        <v>-9999</v>
      </c>
      <c r="S429" s="45">
        <v>0.92</v>
      </c>
      <c r="T429" s="45">
        <v>0.56999999999999995</v>
      </c>
      <c r="U429" s="51">
        <v>0.33</v>
      </c>
    </row>
    <row r="430" spans="1:21" x14ac:dyDescent="0.25">
      <c r="A430" s="61" t="s">
        <v>30</v>
      </c>
      <c r="B430" s="61">
        <v>1985</v>
      </c>
      <c r="C430" s="57">
        <v>1.35</v>
      </c>
      <c r="D430" s="45">
        <v>1.28</v>
      </c>
      <c r="E430" s="45">
        <v>2.86</v>
      </c>
      <c r="F430" s="45">
        <v>2.95</v>
      </c>
      <c r="G430" s="45">
        <v>2.39</v>
      </c>
      <c r="H430" s="45">
        <v>2.33</v>
      </c>
      <c r="I430" s="45">
        <v>-9999</v>
      </c>
      <c r="J430" s="45">
        <v>-9999</v>
      </c>
      <c r="K430" s="45">
        <v>1.37</v>
      </c>
      <c r="L430" s="45">
        <v>1.08</v>
      </c>
      <c r="M430" s="46">
        <v>3.08</v>
      </c>
      <c r="N430" s="45">
        <v>2.87</v>
      </c>
      <c r="O430" s="45">
        <v>2.06</v>
      </c>
      <c r="P430" s="45">
        <v>1.4</v>
      </c>
      <c r="Q430" s="45">
        <v>3.01</v>
      </c>
      <c r="R430" s="45">
        <v>-9999</v>
      </c>
      <c r="S430" s="45">
        <v>2.4500000000000002</v>
      </c>
      <c r="T430" s="45">
        <v>1.55</v>
      </c>
      <c r="U430" s="51">
        <v>1.76</v>
      </c>
    </row>
    <row r="431" spans="1:21" x14ac:dyDescent="0.25">
      <c r="A431" s="61" t="s">
        <v>31</v>
      </c>
      <c r="B431" s="61">
        <v>1985</v>
      </c>
      <c r="C431" s="57">
        <v>0.73</v>
      </c>
      <c r="D431" s="45">
        <v>1.04</v>
      </c>
      <c r="E431" s="45">
        <v>1.07</v>
      </c>
      <c r="F431" s="45">
        <v>0.28999999999999998</v>
      </c>
      <c r="G431" s="45">
        <v>0.65</v>
      </c>
      <c r="H431" s="45">
        <v>0.77</v>
      </c>
      <c r="I431" s="45">
        <v>0.96</v>
      </c>
      <c r="J431" s="45">
        <v>-9999</v>
      </c>
      <c r="K431" s="45">
        <v>1.17</v>
      </c>
      <c r="L431" s="45">
        <v>0.41</v>
      </c>
      <c r="M431" s="46">
        <v>-9999</v>
      </c>
      <c r="N431" s="45">
        <v>0.44</v>
      </c>
      <c r="O431" s="45">
        <v>0.46</v>
      </c>
      <c r="P431" s="45">
        <v>0.74</v>
      </c>
      <c r="Q431" s="45">
        <v>0.39</v>
      </c>
      <c r="R431" s="45">
        <v>-9999</v>
      </c>
      <c r="S431" s="45">
        <v>0.46</v>
      </c>
      <c r="T431" s="45">
        <v>0.37</v>
      </c>
      <c r="U431" s="51">
        <v>1</v>
      </c>
    </row>
    <row r="432" spans="1:21" x14ac:dyDescent="0.25">
      <c r="A432" s="61" t="s">
        <v>32</v>
      </c>
      <c r="B432" s="61">
        <v>1985</v>
      </c>
      <c r="C432" s="57">
        <v>0.42</v>
      </c>
      <c r="D432" s="45">
        <v>1.91</v>
      </c>
      <c r="E432" s="45">
        <v>1.95</v>
      </c>
      <c r="F432" s="45">
        <v>0.82</v>
      </c>
      <c r="G432" s="45">
        <v>0.9</v>
      </c>
      <c r="H432" s="45">
        <v>1.2</v>
      </c>
      <c r="I432" s="45">
        <v>1.43</v>
      </c>
      <c r="J432" s="45">
        <v>-9999</v>
      </c>
      <c r="K432" s="45">
        <v>1.38</v>
      </c>
      <c r="L432" s="45">
        <v>1.43</v>
      </c>
      <c r="M432" s="46">
        <v>0.4</v>
      </c>
      <c r="N432" s="45">
        <v>1.98</v>
      </c>
      <c r="O432" s="45">
        <v>1.0900000000000001</v>
      </c>
      <c r="P432" s="45">
        <v>1.73</v>
      </c>
      <c r="Q432" s="45">
        <v>1.48</v>
      </c>
      <c r="R432" s="45">
        <v>-9999</v>
      </c>
      <c r="S432" s="45">
        <v>1.06</v>
      </c>
      <c r="T432" s="45">
        <v>1.6</v>
      </c>
      <c r="U432" s="51">
        <v>1.68</v>
      </c>
    </row>
    <row r="433" spans="1:21" x14ac:dyDescent="0.25">
      <c r="A433" s="61" t="s">
        <v>33</v>
      </c>
      <c r="B433" s="61">
        <v>1985</v>
      </c>
      <c r="C433" s="57">
        <v>0.28000000000000003</v>
      </c>
      <c r="D433" s="45">
        <v>0.59</v>
      </c>
      <c r="E433" s="45">
        <v>1.1299999999999999</v>
      </c>
      <c r="F433" s="45">
        <v>0.45</v>
      </c>
      <c r="G433" s="45">
        <v>0.79</v>
      </c>
      <c r="H433" s="45">
        <v>0.66</v>
      </c>
      <c r="I433" s="45">
        <v>-9999</v>
      </c>
      <c r="J433" s="45">
        <v>-9999</v>
      </c>
      <c r="K433" s="45">
        <v>1.25</v>
      </c>
      <c r="L433" s="45">
        <v>0.27</v>
      </c>
      <c r="M433" s="46">
        <v>0.5</v>
      </c>
      <c r="N433" s="45">
        <v>0.72</v>
      </c>
      <c r="O433" s="45">
        <v>0.52</v>
      </c>
      <c r="P433" s="45">
        <v>1.28</v>
      </c>
      <c r="Q433" s="45">
        <v>0.65</v>
      </c>
      <c r="R433" s="45">
        <v>-9999</v>
      </c>
      <c r="S433" s="45">
        <v>1.2</v>
      </c>
      <c r="T433" s="45">
        <v>0.8</v>
      </c>
      <c r="U433" s="51">
        <v>0.85</v>
      </c>
    </row>
    <row r="434" spans="1:21" x14ac:dyDescent="0.25">
      <c r="A434" s="61" t="s">
        <v>22</v>
      </c>
      <c r="B434" s="61">
        <v>1986</v>
      </c>
      <c r="C434" s="57">
        <v>0.03</v>
      </c>
      <c r="D434" s="45">
        <v>0.13</v>
      </c>
      <c r="E434" s="45">
        <v>0.09</v>
      </c>
      <c r="F434" s="45">
        <v>0.12</v>
      </c>
      <c r="G434" s="45">
        <v>0.2</v>
      </c>
      <c r="H434" s="45">
        <v>0.22</v>
      </c>
      <c r="I434" s="45">
        <v>0</v>
      </c>
      <c r="J434" s="45">
        <v>-9999</v>
      </c>
      <c r="K434" s="45">
        <v>0.16</v>
      </c>
      <c r="L434" s="45">
        <v>0.06</v>
      </c>
      <c r="M434" s="46" t="s">
        <v>1</v>
      </c>
      <c r="N434" s="45">
        <v>0.32</v>
      </c>
      <c r="O434" s="45">
        <v>0.09</v>
      </c>
      <c r="P434" s="45">
        <v>0.04</v>
      </c>
      <c r="Q434" s="45">
        <v>0.17</v>
      </c>
      <c r="R434" s="45">
        <v>-9999</v>
      </c>
      <c r="S434" s="45">
        <v>0.08</v>
      </c>
      <c r="T434" s="45">
        <v>0.05</v>
      </c>
      <c r="U434" s="51">
        <v>0</v>
      </c>
    </row>
    <row r="435" spans="1:21" x14ac:dyDescent="0.25">
      <c r="A435" s="61" t="s">
        <v>23</v>
      </c>
      <c r="B435" s="61">
        <v>1986</v>
      </c>
      <c r="C435" s="57">
        <v>0.32</v>
      </c>
      <c r="D435" s="45">
        <v>0.4</v>
      </c>
      <c r="E435" s="45">
        <v>1.04</v>
      </c>
      <c r="F435" s="45">
        <v>0.21</v>
      </c>
      <c r="G435" s="45">
        <v>0.6</v>
      </c>
      <c r="H435" s="45">
        <v>0.65</v>
      </c>
      <c r="I435" s="45">
        <v>1.02</v>
      </c>
      <c r="J435" s="45">
        <v>-9999</v>
      </c>
      <c r="K435" s="45">
        <v>0.26</v>
      </c>
      <c r="L435" s="45">
        <v>0.19</v>
      </c>
      <c r="M435" s="46">
        <v>0.37</v>
      </c>
      <c r="N435" s="45">
        <v>0.66</v>
      </c>
      <c r="O435" s="45">
        <v>7.0000000000000007E-2</v>
      </c>
      <c r="P435" s="45">
        <v>0.32</v>
      </c>
      <c r="Q435" s="45">
        <v>0.54</v>
      </c>
      <c r="R435" s="45">
        <v>-9999</v>
      </c>
      <c r="S435" s="45">
        <v>0.93</v>
      </c>
      <c r="T435" s="45">
        <v>1.05</v>
      </c>
      <c r="U435" s="51">
        <v>0.24</v>
      </c>
    </row>
    <row r="436" spans="1:21" x14ac:dyDescent="0.25">
      <c r="A436" s="61" t="s">
        <v>24</v>
      </c>
      <c r="B436" s="61">
        <v>1986</v>
      </c>
      <c r="C436" s="57">
        <v>0.19</v>
      </c>
      <c r="D436" s="45">
        <v>0.39</v>
      </c>
      <c r="E436" s="45">
        <v>0.61</v>
      </c>
      <c r="F436" s="45">
        <v>0.41</v>
      </c>
      <c r="G436" s="45">
        <v>0.72</v>
      </c>
      <c r="H436" s="45">
        <v>0.43</v>
      </c>
      <c r="I436" s="45">
        <v>0.55000000000000004</v>
      </c>
      <c r="J436" s="45">
        <v>-9999</v>
      </c>
      <c r="K436" s="45">
        <v>1.04</v>
      </c>
      <c r="L436" s="45">
        <v>0.03</v>
      </c>
      <c r="M436" s="46">
        <v>0.16</v>
      </c>
      <c r="N436" s="45">
        <v>0.8</v>
      </c>
      <c r="O436" s="45">
        <v>0.36</v>
      </c>
      <c r="P436" s="45">
        <v>0.73</v>
      </c>
      <c r="Q436" s="45">
        <v>0.48</v>
      </c>
      <c r="R436" s="45">
        <v>-9999</v>
      </c>
      <c r="S436" s="45">
        <v>0.6</v>
      </c>
      <c r="T436" s="45">
        <v>0.5</v>
      </c>
      <c r="U436" s="51">
        <v>0.65</v>
      </c>
    </row>
    <row r="437" spans="1:21" x14ac:dyDescent="0.25">
      <c r="A437" s="61" t="s">
        <v>25</v>
      </c>
      <c r="B437" s="61">
        <v>1986</v>
      </c>
      <c r="C437" s="57">
        <v>0.26</v>
      </c>
      <c r="D437" s="45">
        <v>1.61</v>
      </c>
      <c r="E437" s="45">
        <v>4.88</v>
      </c>
      <c r="F437" s="45">
        <v>2.46</v>
      </c>
      <c r="G437" s="45">
        <v>2</v>
      </c>
      <c r="H437" s="45">
        <v>2.59</v>
      </c>
      <c r="I437" s="45">
        <v>0.49</v>
      </c>
      <c r="J437" s="45">
        <v>-9999</v>
      </c>
      <c r="K437" s="45">
        <v>2.0299999999999998</v>
      </c>
      <c r="L437" s="45">
        <v>1.8</v>
      </c>
      <c r="M437" s="46">
        <v>3.44</v>
      </c>
      <c r="N437" s="45">
        <v>3.39</v>
      </c>
      <c r="O437" s="45">
        <v>0.8</v>
      </c>
      <c r="P437" s="45">
        <v>3.61</v>
      </c>
      <c r="Q437" s="45">
        <v>-9999</v>
      </c>
      <c r="R437" s="45">
        <v>-9999</v>
      </c>
      <c r="S437" s="45">
        <v>3.85</v>
      </c>
      <c r="T437" s="45">
        <v>3.41</v>
      </c>
      <c r="U437" s="51">
        <v>2.71</v>
      </c>
    </row>
    <row r="438" spans="1:21" x14ac:dyDescent="0.25">
      <c r="A438" s="61" t="s">
        <v>26</v>
      </c>
      <c r="B438" s="61">
        <v>1986</v>
      </c>
      <c r="C438" s="57">
        <v>1.06</v>
      </c>
      <c r="D438" s="45">
        <v>1.4</v>
      </c>
      <c r="E438" s="45">
        <v>2.62</v>
      </c>
      <c r="F438" s="45">
        <v>1.7</v>
      </c>
      <c r="G438" s="45">
        <v>0.77</v>
      </c>
      <c r="H438" s="45">
        <v>1.3</v>
      </c>
      <c r="I438" s="45">
        <v>2.11</v>
      </c>
      <c r="J438" s="45">
        <v>-9999</v>
      </c>
      <c r="K438" s="45">
        <v>1.45</v>
      </c>
      <c r="L438" s="45">
        <v>2.48</v>
      </c>
      <c r="M438" s="46">
        <v>2.04</v>
      </c>
      <c r="N438" s="45">
        <v>2.7</v>
      </c>
      <c r="O438" s="45">
        <v>1</v>
      </c>
      <c r="P438" s="45">
        <v>1.94</v>
      </c>
      <c r="Q438" s="45">
        <v>2.29</v>
      </c>
      <c r="R438" s="45">
        <v>-9999</v>
      </c>
      <c r="S438" s="45">
        <v>2.73</v>
      </c>
      <c r="T438" s="45">
        <v>2.94</v>
      </c>
      <c r="U438" s="51">
        <v>2.66</v>
      </c>
    </row>
    <row r="439" spans="1:21" x14ac:dyDescent="0.25">
      <c r="A439" s="61" t="s">
        <v>27</v>
      </c>
      <c r="B439" s="61">
        <v>1986</v>
      </c>
      <c r="C439" s="57">
        <v>1.31</v>
      </c>
      <c r="D439" s="45">
        <v>2.33</v>
      </c>
      <c r="E439" s="45">
        <v>1.68</v>
      </c>
      <c r="F439" s="45">
        <v>1.67</v>
      </c>
      <c r="G439" s="45">
        <v>2.2799999999999998</v>
      </c>
      <c r="H439" s="45">
        <v>1.07</v>
      </c>
      <c r="I439" s="45">
        <v>1.99</v>
      </c>
      <c r="J439" s="45">
        <v>-9999</v>
      </c>
      <c r="K439" s="45">
        <v>1.18</v>
      </c>
      <c r="L439" s="45">
        <v>2.39</v>
      </c>
      <c r="M439" s="46">
        <v>-9999</v>
      </c>
      <c r="N439" s="45">
        <v>1.6</v>
      </c>
      <c r="O439" s="45">
        <v>1.1299999999999999</v>
      </c>
      <c r="P439" s="45">
        <v>1.56</v>
      </c>
      <c r="Q439" s="45">
        <v>2.67</v>
      </c>
      <c r="R439" s="45">
        <v>-9999</v>
      </c>
      <c r="S439" s="45">
        <v>2.64</v>
      </c>
      <c r="T439" s="45">
        <v>2.72</v>
      </c>
      <c r="U439" s="51">
        <v>1.44</v>
      </c>
    </row>
    <row r="440" spans="1:21" x14ac:dyDescent="0.25">
      <c r="A440" s="61" t="s">
        <v>28</v>
      </c>
      <c r="B440" s="61">
        <v>1986</v>
      </c>
      <c r="C440" s="57">
        <v>2.19</v>
      </c>
      <c r="D440" s="45">
        <v>2.75</v>
      </c>
      <c r="E440" s="45">
        <v>1.94</v>
      </c>
      <c r="F440" s="45">
        <v>2.6</v>
      </c>
      <c r="G440" s="45">
        <v>2.04</v>
      </c>
      <c r="H440" s="45">
        <v>1.69</v>
      </c>
      <c r="I440" s="45">
        <v>-9999</v>
      </c>
      <c r="J440" s="45">
        <v>-9999</v>
      </c>
      <c r="K440" s="45">
        <v>0.95</v>
      </c>
      <c r="L440" s="45">
        <v>0.82</v>
      </c>
      <c r="M440" s="46">
        <v>-9999</v>
      </c>
      <c r="N440" s="45">
        <v>0.52</v>
      </c>
      <c r="O440" s="45">
        <v>2.93</v>
      </c>
      <c r="P440" s="45">
        <v>0.89</v>
      </c>
      <c r="Q440" s="45">
        <v>1.91</v>
      </c>
      <c r="R440" s="45">
        <v>-9999</v>
      </c>
      <c r="S440" s="45">
        <v>1.26</v>
      </c>
      <c r="T440" s="45">
        <v>1.1200000000000001</v>
      </c>
      <c r="U440" s="51">
        <v>0.88</v>
      </c>
    </row>
    <row r="441" spans="1:21" x14ac:dyDescent="0.25">
      <c r="A441" s="61" t="s">
        <v>29</v>
      </c>
      <c r="B441" s="61">
        <v>1986</v>
      </c>
      <c r="C441" s="57">
        <v>1.47</v>
      </c>
      <c r="D441" s="45">
        <v>1.65</v>
      </c>
      <c r="E441" s="45">
        <v>0.67</v>
      </c>
      <c r="F441" s="45">
        <v>1.88</v>
      </c>
      <c r="G441" s="45">
        <v>2.81</v>
      </c>
      <c r="H441" s="45">
        <v>0.53</v>
      </c>
      <c r="I441" s="45">
        <v>-9999</v>
      </c>
      <c r="J441" s="45">
        <v>-9999</v>
      </c>
      <c r="K441" s="45">
        <v>1.21</v>
      </c>
      <c r="L441" s="45">
        <v>0.87</v>
      </c>
      <c r="M441" s="46">
        <v>1.42</v>
      </c>
      <c r="N441" s="45">
        <v>0.37</v>
      </c>
      <c r="O441" s="45">
        <v>3.6</v>
      </c>
      <c r="P441" s="45">
        <v>1.1499999999999999</v>
      </c>
      <c r="Q441" s="45">
        <v>1.31</v>
      </c>
      <c r="R441" s="45">
        <v>-9999</v>
      </c>
      <c r="S441" s="45">
        <v>0.9</v>
      </c>
      <c r="T441" s="45">
        <v>0.79</v>
      </c>
      <c r="U441" s="51">
        <v>1.75</v>
      </c>
    </row>
    <row r="442" spans="1:21" x14ac:dyDescent="0.25">
      <c r="A442" s="61" t="s">
        <v>30</v>
      </c>
      <c r="B442" s="61">
        <v>1986</v>
      </c>
      <c r="C442" s="57">
        <v>0.64</v>
      </c>
      <c r="D442" s="45">
        <v>0.75</v>
      </c>
      <c r="E442" s="45">
        <v>1.1499999999999999</v>
      </c>
      <c r="F442" s="45">
        <v>1.05</v>
      </c>
      <c r="G442" s="45">
        <v>0.8</v>
      </c>
      <c r="H442" s="45">
        <v>0.43</v>
      </c>
      <c r="I442" s="45">
        <v>0.67</v>
      </c>
      <c r="J442" s="45">
        <v>-9999</v>
      </c>
      <c r="K442" s="45">
        <v>0.74</v>
      </c>
      <c r="L442" s="45">
        <v>0.53</v>
      </c>
      <c r="M442" s="46">
        <v>2.2799999999999998</v>
      </c>
      <c r="N442" s="45">
        <v>0.7</v>
      </c>
      <c r="O442" s="45">
        <v>0.89</v>
      </c>
      <c r="P442" s="45">
        <v>0.76</v>
      </c>
      <c r="Q442" s="45">
        <v>0.62</v>
      </c>
      <c r="R442" s="45">
        <v>-9999</v>
      </c>
      <c r="S442" s="45">
        <v>1.73</v>
      </c>
      <c r="T442" s="45">
        <v>0.93</v>
      </c>
      <c r="U442" s="51">
        <v>1.31</v>
      </c>
    </row>
    <row r="443" spans="1:21" x14ac:dyDescent="0.25">
      <c r="A443" s="61" t="s">
        <v>31</v>
      </c>
      <c r="B443" s="61">
        <v>1986</v>
      </c>
      <c r="C443" s="57">
        <v>0.83</v>
      </c>
      <c r="D443" s="45">
        <v>2.27</v>
      </c>
      <c r="E443" s="45">
        <v>3.66</v>
      </c>
      <c r="F443" s="45">
        <v>1.01</v>
      </c>
      <c r="G443" s="45">
        <v>1.71</v>
      </c>
      <c r="H443" s="45">
        <v>1.8</v>
      </c>
      <c r="I443" s="45">
        <v>2.6</v>
      </c>
      <c r="J443" s="45">
        <v>-9999</v>
      </c>
      <c r="K443" s="45">
        <v>1.58</v>
      </c>
      <c r="L443" s="45">
        <v>1.86</v>
      </c>
      <c r="M443" s="46">
        <v>0.69</v>
      </c>
      <c r="N443" s="45">
        <v>2.2400000000000002</v>
      </c>
      <c r="O443" s="45">
        <v>1.19</v>
      </c>
      <c r="P443" s="45">
        <v>1.61</v>
      </c>
      <c r="Q443" s="45">
        <v>1.73</v>
      </c>
      <c r="R443" s="45">
        <v>-9999</v>
      </c>
      <c r="S443" s="45">
        <v>1.73</v>
      </c>
      <c r="T443" s="45">
        <v>1.46</v>
      </c>
      <c r="U443" s="51">
        <v>3.23</v>
      </c>
    </row>
    <row r="444" spans="1:21" x14ac:dyDescent="0.25">
      <c r="A444" s="61" t="s">
        <v>32</v>
      </c>
      <c r="B444" s="61">
        <v>1986</v>
      </c>
      <c r="C444" s="57">
        <v>1.31</v>
      </c>
      <c r="D444" s="45">
        <v>1.89</v>
      </c>
      <c r="E444" s="45">
        <v>2.37</v>
      </c>
      <c r="F444" s="45">
        <v>0.38</v>
      </c>
      <c r="G444" s="45">
        <v>1.1399999999999999</v>
      </c>
      <c r="H444" s="45">
        <v>1.07</v>
      </c>
      <c r="I444" s="45">
        <v>1.97</v>
      </c>
      <c r="J444" s="45">
        <v>-9999</v>
      </c>
      <c r="K444" s="45">
        <v>1.53</v>
      </c>
      <c r="L444" s="45">
        <v>0.33</v>
      </c>
      <c r="M444" s="46">
        <v>-9999</v>
      </c>
      <c r="N444" s="45">
        <v>1.81</v>
      </c>
      <c r="O444" s="45">
        <v>1.64</v>
      </c>
      <c r="P444" s="45">
        <v>1.57</v>
      </c>
      <c r="Q444" s="45">
        <v>0.94</v>
      </c>
      <c r="R444" s="45">
        <v>-9999</v>
      </c>
      <c r="S444" s="45">
        <v>0.43</v>
      </c>
      <c r="T444" s="45">
        <v>0.27</v>
      </c>
      <c r="U444" s="51">
        <v>1</v>
      </c>
    </row>
    <row r="445" spans="1:21" x14ac:dyDescent="0.25">
      <c r="A445" s="61" t="s">
        <v>33</v>
      </c>
      <c r="B445" s="61">
        <v>1986</v>
      </c>
      <c r="C445" s="57">
        <v>0.37</v>
      </c>
      <c r="D445" s="45">
        <v>0.3</v>
      </c>
      <c r="E445" s="45">
        <v>0.64</v>
      </c>
      <c r="F445" s="45">
        <v>0.57999999999999996</v>
      </c>
      <c r="G445" s="45">
        <v>0.57999999999999996</v>
      </c>
      <c r="H445" s="45">
        <v>0.31</v>
      </c>
      <c r="I445" s="45">
        <v>0.47</v>
      </c>
      <c r="J445" s="45">
        <v>-9999</v>
      </c>
      <c r="K445" s="45">
        <v>0.27</v>
      </c>
      <c r="L445" s="45">
        <v>0.35</v>
      </c>
      <c r="M445" s="46">
        <v>0</v>
      </c>
      <c r="N445" s="45">
        <v>1.43</v>
      </c>
      <c r="O445" s="45">
        <v>0.28000000000000003</v>
      </c>
      <c r="P445" s="45">
        <v>0.34</v>
      </c>
      <c r="Q445" s="45">
        <v>1.33</v>
      </c>
      <c r="R445" s="45">
        <v>-9999</v>
      </c>
      <c r="S445" s="45">
        <v>0.44</v>
      </c>
      <c r="T445" s="45">
        <v>0.57999999999999996</v>
      </c>
      <c r="U445" s="51">
        <v>0.28000000000000003</v>
      </c>
    </row>
    <row r="446" spans="1:21" x14ac:dyDescent="0.25">
      <c r="A446" s="61" t="s">
        <v>22</v>
      </c>
      <c r="B446" s="61">
        <v>1987</v>
      </c>
      <c r="C446" s="57">
        <v>0.44</v>
      </c>
      <c r="D446" s="45">
        <v>0.74</v>
      </c>
      <c r="E446" s="45">
        <v>1.17</v>
      </c>
      <c r="F446" s="45">
        <v>0.34</v>
      </c>
      <c r="G446" s="45">
        <v>0.64</v>
      </c>
      <c r="H446" s="45">
        <v>0.69</v>
      </c>
      <c r="I446" s="45">
        <v>0.2</v>
      </c>
      <c r="J446" s="45">
        <v>-9999</v>
      </c>
      <c r="K446" s="45">
        <v>0.38</v>
      </c>
      <c r="L446" s="45">
        <v>0.14000000000000001</v>
      </c>
      <c r="M446" s="46">
        <v>-9999</v>
      </c>
      <c r="N446" s="45">
        <v>1.65</v>
      </c>
      <c r="O446" s="45">
        <v>0.81</v>
      </c>
      <c r="P446" s="45">
        <v>0.57999999999999996</v>
      </c>
      <c r="Q446" s="45">
        <v>0.39</v>
      </c>
      <c r="R446" s="45">
        <v>-9999</v>
      </c>
      <c r="S446" s="45">
        <v>0.16</v>
      </c>
      <c r="T446" s="45">
        <v>0.19</v>
      </c>
      <c r="U446" s="51">
        <v>0.1</v>
      </c>
    </row>
    <row r="447" spans="1:21" x14ac:dyDescent="0.25">
      <c r="A447" s="61" t="s">
        <v>23</v>
      </c>
      <c r="B447" s="61">
        <v>1987</v>
      </c>
      <c r="C447" s="57">
        <v>0.92</v>
      </c>
      <c r="D447" s="45">
        <v>1.1599999999999999</v>
      </c>
      <c r="E447" s="45">
        <v>2.44</v>
      </c>
      <c r="F447" s="45">
        <v>1.01</v>
      </c>
      <c r="G447" s="45">
        <v>1.64</v>
      </c>
      <c r="H447" s="45">
        <v>1.21</v>
      </c>
      <c r="I447" s="45">
        <v>0.98</v>
      </c>
      <c r="J447" s="45">
        <v>-9999</v>
      </c>
      <c r="K447" s="45">
        <v>1.28</v>
      </c>
      <c r="L447" s="45">
        <v>0.75</v>
      </c>
      <c r="M447" s="46">
        <v>1.01</v>
      </c>
      <c r="N447" s="45">
        <v>1.8</v>
      </c>
      <c r="O447" s="45">
        <v>1.19</v>
      </c>
      <c r="P447" s="45">
        <v>1.45</v>
      </c>
      <c r="Q447" s="45">
        <v>1.77</v>
      </c>
      <c r="R447" s="45">
        <v>-9999</v>
      </c>
      <c r="S447" s="45">
        <v>2.57</v>
      </c>
      <c r="T447" s="45">
        <v>1.18</v>
      </c>
      <c r="U447" s="51">
        <v>1.19</v>
      </c>
    </row>
    <row r="448" spans="1:21" x14ac:dyDescent="0.25">
      <c r="A448" s="61" t="s">
        <v>24</v>
      </c>
      <c r="B448" s="61">
        <v>1987</v>
      </c>
      <c r="C448" s="57">
        <v>0.23</v>
      </c>
      <c r="D448" s="45">
        <v>1.37</v>
      </c>
      <c r="E448" s="45">
        <v>2.42</v>
      </c>
      <c r="F448" s="45">
        <v>0.88</v>
      </c>
      <c r="G448" s="45">
        <v>1.27</v>
      </c>
      <c r="H448" s="45">
        <v>1.34</v>
      </c>
      <c r="I448" s="45">
        <v>0.21</v>
      </c>
      <c r="J448" s="45">
        <v>-9999</v>
      </c>
      <c r="K448" s="45">
        <v>2.16</v>
      </c>
      <c r="L448" s="45">
        <v>0.34</v>
      </c>
      <c r="M448" s="46">
        <v>-9999</v>
      </c>
      <c r="N448" s="45">
        <v>1.39</v>
      </c>
      <c r="O448" s="45">
        <v>1.25</v>
      </c>
      <c r="P448" s="45">
        <v>1</v>
      </c>
      <c r="Q448" s="45">
        <v>1.35</v>
      </c>
      <c r="R448" s="45">
        <v>-9999</v>
      </c>
      <c r="S448" s="45">
        <v>1.4</v>
      </c>
      <c r="T448" s="45">
        <v>0.89</v>
      </c>
      <c r="U448" s="51">
        <v>2.0499999999999998</v>
      </c>
    </row>
    <row r="449" spans="1:21" x14ac:dyDescent="0.25">
      <c r="A449" s="61" t="s">
        <v>25</v>
      </c>
      <c r="B449" s="61">
        <v>1987</v>
      </c>
      <c r="C449" s="57">
        <v>0.44</v>
      </c>
      <c r="D449" s="45">
        <v>1.19</v>
      </c>
      <c r="E449" s="45">
        <v>2.5499999999999998</v>
      </c>
      <c r="F449" s="45">
        <v>0.62</v>
      </c>
      <c r="G449" s="45">
        <v>0.52</v>
      </c>
      <c r="H449" s="45">
        <v>1.03</v>
      </c>
      <c r="I449" s="45">
        <v>2.2599999999999998</v>
      </c>
      <c r="J449" s="45">
        <v>-9999</v>
      </c>
      <c r="K449" s="45">
        <v>0.66</v>
      </c>
      <c r="L449" s="45">
        <v>0.59</v>
      </c>
      <c r="M449" s="46">
        <v>1.1399999999999999</v>
      </c>
      <c r="N449" s="45">
        <v>1.52</v>
      </c>
      <c r="O449" s="45">
        <v>0.24</v>
      </c>
      <c r="P449" s="45">
        <v>1.0900000000000001</v>
      </c>
      <c r="Q449" s="45">
        <v>0.95</v>
      </c>
      <c r="R449" s="45">
        <v>-9999</v>
      </c>
      <c r="S449" s="45">
        <v>0.4</v>
      </c>
      <c r="T449" s="45">
        <v>0.39</v>
      </c>
      <c r="U449" s="51">
        <v>0.76</v>
      </c>
    </row>
    <row r="450" spans="1:21" x14ac:dyDescent="0.25">
      <c r="A450" s="61" t="s">
        <v>26</v>
      </c>
      <c r="B450" s="61">
        <v>1987</v>
      </c>
      <c r="C450" s="57">
        <v>1.33</v>
      </c>
      <c r="D450" s="45">
        <v>3.97</v>
      </c>
      <c r="E450" s="45">
        <v>2.12</v>
      </c>
      <c r="F450" s="45">
        <v>4.97</v>
      </c>
      <c r="G450" s="45">
        <v>4.51</v>
      </c>
      <c r="H450" s="45">
        <v>4.6399999999999997</v>
      </c>
      <c r="I450" s="45">
        <v>0.91</v>
      </c>
      <c r="J450" s="45">
        <v>-9999</v>
      </c>
      <c r="K450" s="45">
        <v>3.15</v>
      </c>
      <c r="L450" s="45">
        <v>6.46</v>
      </c>
      <c r="M450" s="46">
        <v>7.2</v>
      </c>
      <c r="N450" s="45">
        <v>4.8499999999999996</v>
      </c>
      <c r="O450" s="45">
        <v>2.42</v>
      </c>
      <c r="P450" s="45">
        <v>2.08</v>
      </c>
      <c r="Q450" s="45">
        <v>5.0999999999999996</v>
      </c>
      <c r="R450" s="45">
        <v>-9999</v>
      </c>
      <c r="S450" s="45">
        <v>7.14</v>
      </c>
      <c r="T450" s="45">
        <v>6.44</v>
      </c>
      <c r="U450" s="51">
        <v>2.85</v>
      </c>
    </row>
    <row r="451" spans="1:21" x14ac:dyDescent="0.25">
      <c r="A451" s="61" t="s">
        <v>27</v>
      </c>
      <c r="B451" s="61">
        <v>1987</v>
      </c>
      <c r="C451" s="57">
        <v>1.34</v>
      </c>
      <c r="D451" s="45">
        <v>1.91</v>
      </c>
      <c r="E451" s="45">
        <v>6.04</v>
      </c>
      <c r="F451" s="45">
        <v>2.4</v>
      </c>
      <c r="G451" s="45">
        <v>2.6</v>
      </c>
      <c r="H451" s="45">
        <v>3.5</v>
      </c>
      <c r="I451" s="45">
        <v>0.7</v>
      </c>
      <c r="J451" s="45">
        <v>-9999</v>
      </c>
      <c r="K451" s="45">
        <v>2.06</v>
      </c>
      <c r="L451" s="45">
        <v>2.54</v>
      </c>
      <c r="M451" s="46">
        <v>4.1100000000000003</v>
      </c>
      <c r="N451" s="45">
        <v>2.5099999999999998</v>
      </c>
      <c r="O451" s="45">
        <v>2.4</v>
      </c>
      <c r="P451" s="45">
        <v>2.5299999999999998</v>
      </c>
      <c r="Q451" s="45">
        <v>2.0499999999999998</v>
      </c>
      <c r="R451" s="45">
        <v>-9999</v>
      </c>
      <c r="S451" s="45">
        <v>3.34</v>
      </c>
      <c r="T451" s="45">
        <v>3.56</v>
      </c>
      <c r="U451" s="51">
        <v>3.73</v>
      </c>
    </row>
    <row r="452" spans="1:21" x14ac:dyDescent="0.25">
      <c r="A452" s="61" t="s">
        <v>28</v>
      </c>
      <c r="B452" s="61">
        <v>1987</v>
      </c>
      <c r="C452" s="57">
        <v>0.24</v>
      </c>
      <c r="D452" s="45">
        <v>1.04</v>
      </c>
      <c r="E452" s="45">
        <v>1.26</v>
      </c>
      <c r="F452" s="45">
        <v>1.01</v>
      </c>
      <c r="G452" s="45">
        <v>1.04</v>
      </c>
      <c r="H452" s="45">
        <v>0.76</v>
      </c>
      <c r="I452" s="45">
        <v>1.75</v>
      </c>
      <c r="J452" s="45">
        <v>-9999</v>
      </c>
      <c r="K452" s="45">
        <v>0.8</v>
      </c>
      <c r="L452" s="45">
        <v>1.42</v>
      </c>
      <c r="M452" s="46">
        <v>2.72</v>
      </c>
      <c r="N452" s="45">
        <v>0.9</v>
      </c>
      <c r="O452" s="45">
        <v>0.96</v>
      </c>
      <c r="P452" s="45">
        <v>0.46</v>
      </c>
      <c r="Q452" s="45">
        <v>0.39</v>
      </c>
      <c r="R452" s="45">
        <v>-9999</v>
      </c>
      <c r="S452" s="45">
        <v>2.36</v>
      </c>
      <c r="T452" s="45">
        <v>2.2000000000000002</v>
      </c>
      <c r="U452" s="51">
        <v>0.75</v>
      </c>
    </row>
    <row r="453" spans="1:21" x14ac:dyDescent="0.25">
      <c r="A453" s="61" t="s">
        <v>29</v>
      </c>
      <c r="B453" s="61">
        <v>1987</v>
      </c>
      <c r="C453" s="57">
        <v>1.84</v>
      </c>
      <c r="D453" s="45">
        <v>2.57</v>
      </c>
      <c r="E453" s="45">
        <v>1.99</v>
      </c>
      <c r="F453" s="45">
        <v>2.2999999999999998</v>
      </c>
      <c r="G453" s="45">
        <v>3.11</v>
      </c>
      <c r="H453" s="45">
        <v>2</v>
      </c>
      <c r="I453" s="45">
        <v>1.26</v>
      </c>
      <c r="J453" s="45">
        <v>-9999</v>
      </c>
      <c r="K453" s="45">
        <v>0.76</v>
      </c>
      <c r="L453" s="45">
        <v>1.61</v>
      </c>
      <c r="M453" s="46">
        <v>3.23</v>
      </c>
      <c r="N453" s="45">
        <v>2.29</v>
      </c>
      <c r="O453" s="45">
        <v>2.91</v>
      </c>
      <c r="P453" s="45">
        <v>1.17</v>
      </c>
      <c r="Q453" s="45">
        <v>4.9400000000000004</v>
      </c>
      <c r="R453" s="45">
        <v>-9999</v>
      </c>
      <c r="S453" s="45">
        <v>1.66</v>
      </c>
      <c r="T453" s="45">
        <v>2.84</v>
      </c>
      <c r="U453" s="51">
        <v>0.66</v>
      </c>
    </row>
    <row r="454" spans="1:21" x14ac:dyDescent="0.25">
      <c r="A454" s="61" t="s">
        <v>30</v>
      </c>
      <c r="B454" s="61">
        <v>1987</v>
      </c>
      <c r="C454" s="57">
        <v>0.03</v>
      </c>
      <c r="D454" s="45">
        <v>0.3</v>
      </c>
      <c r="E454" s="45">
        <v>1.1299999999999999</v>
      </c>
      <c r="F454" s="45">
        <v>0.91</v>
      </c>
      <c r="G454" s="45">
        <v>0.63</v>
      </c>
      <c r="H454" s="45">
        <v>0.7</v>
      </c>
      <c r="I454" s="45">
        <v>1.54</v>
      </c>
      <c r="J454" s="45">
        <v>-9999</v>
      </c>
      <c r="K454" s="45">
        <v>0.65</v>
      </c>
      <c r="L454" s="45">
        <v>0.7</v>
      </c>
      <c r="M454" s="46">
        <v>0.7</v>
      </c>
      <c r="N454" s="45">
        <v>0.31</v>
      </c>
      <c r="O454" s="45">
        <v>0.06</v>
      </c>
      <c r="P454" s="45">
        <v>0.57999999999999996</v>
      </c>
      <c r="Q454" s="45">
        <v>0.72</v>
      </c>
      <c r="R454" s="45">
        <v>-9999</v>
      </c>
      <c r="S454" s="45">
        <v>1.75</v>
      </c>
      <c r="T454" s="45">
        <v>0.33</v>
      </c>
      <c r="U454" s="51">
        <v>0.45</v>
      </c>
    </row>
    <row r="455" spans="1:21" x14ac:dyDescent="0.25">
      <c r="A455" s="61" t="s">
        <v>31</v>
      </c>
      <c r="B455" s="61">
        <v>1987</v>
      </c>
      <c r="C455" s="57">
        <v>0.45</v>
      </c>
      <c r="D455" s="45">
        <v>1.28</v>
      </c>
      <c r="E455" s="45">
        <v>0.94</v>
      </c>
      <c r="F455" s="45">
        <v>0.46</v>
      </c>
      <c r="G455" s="45">
        <v>1.44</v>
      </c>
      <c r="H455" s="45">
        <v>1.24</v>
      </c>
      <c r="I455" s="45">
        <v>0.56999999999999995</v>
      </c>
      <c r="J455" s="45">
        <v>-9999</v>
      </c>
      <c r="K455" s="45">
        <v>0.51</v>
      </c>
      <c r="L455" s="45">
        <v>0.16</v>
      </c>
      <c r="M455" s="46">
        <v>0.25</v>
      </c>
      <c r="N455" s="45">
        <v>1.99</v>
      </c>
      <c r="O455" s="45">
        <v>0.83</v>
      </c>
      <c r="P455" s="45">
        <v>0.88</v>
      </c>
      <c r="Q455" s="45">
        <v>1.79</v>
      </c>
      <c r="R455" s="45">
        <v>-9999</v>
      </c>
      <c r="S455" s="45">
        <v>0.34</v>
      </c>
      <c r="T455" s="45">
        <v>0.33</v>
      </c>
      <c r="U455" s="51">
        <v>0.41</v>
      </c>
    </row>
    <row r="456" spans="1:21" x14ac:dyDescent="0.25">
      <c r="A456" s="61" t="s">
        <v>32</v>
      </c>
      <c r="B456" s="61">
        <v>1987</v>
      </c>
      <c r="C456" s="57">
        <v>0.27</v>
      </c>
      <c r="D456" s="45">
        <v>0.63</v>
      </c>
      <c r="E456" s="45">
        <v>1.79</v>
      </c>
      <c r="F456" s="45">
        <v>1.07</v>
      </c>
      <c r="G456" s="45">
        <v>1.1100000000000001</v>
      </c>
      <c r="H456" s="45">
        <v>1.62</v>
      </c>
      <c r="I456" s="45">
        <v>-9999</v>
      </c>
      <c r="J456" s="45">
        <v>-9999</v>
      </c>
      <c r="K456" s="45">
        <v>1.61</v>
      </c>
      <c r="L456" s="45">
        <v>0.67</v>
      </c>
      <c r="M456" s="46">
        <v>1.64</v>
      </c>
      <c r="N456" s="45">
        <v>2.4300000000000002</v>
      </c>
      <c r="O456" s="45">
        <v>0.32</v>
      </c>
      <c r="P456" s="45">
        <v>1.28</v>
      </c>
      <c r="Q456" s="45">
        <v>1.77</v>
      </c>
      <c r="R456" s="45">
        <v>-9999</v>
      </c>
      <c r="S456" s="45">
        <v>1.46</v>
      </c>
      <c r="T456" s="45">
        <v>0.99</v>
      </c>
      <c r="U456" s="51">
        <v>0.93</v>
      </c>
    </row>
    <row r="457" spans="1:21" x14ac:dyDescent="0.25">
      <c r="A457" s="61" t="s">
        <v>33</v>
      </c>
      <c r="B457" s="61">
        <v>1987</v>
      </c>
      <c r="C457" s="57">
        <v>0.35</v>
      </c>
      <c r="D457" s="45">
        <v>1.1000000000000001</v>
      </c>
      <c r="E457" s="45">
        <v>1.97</v>
      </c>
      <c r="F457" s="45">
        <v>0.81</v>
      </c>
      <c r="G457" s="45">
        <v>1.36</v>
      </c>
      <c r="H457" s="45">
        <v>1.3</v>
      </c>
      <c r="I457" s="45">
        <v>-9999</v>
      </c>
      <c r="J457" s="45">
        <v>-9999</v>
      </c>
      <c r="K457" s="45">
        <v>0.78</v>
      </c>
      <c r="L457" s="45">
        <v>0.62</v>
      </c>
      <c r="M457" s="46">
        <v>0.32</v>
      </c>
      <c r="N457" s="45">
        <v>2.14</v>
      </c>
      <c r="O457" s="45">
        <v>0.87</v>
      </c>
      <c r="P457" s="45">
        <v>1.73</v>
      </c>
      <c r="Q457" s="45">
        <v>2.12</v>
      </c>
      <c r="R457" s="45">
        <v>-9999</v>
      </c>
      <c r="S457" s="45">
        <v>0.8</v>
      </c>
      <c r="T457" s="45">
        <v>0.87</v>
      </c>
      <c r="U457" s="51">
        <v>1.01</v>
      </c>
    </row>
    <row r="458" spans="1:21" x14ac:dyDescent="0.25">
      <c r="A458" s="61" t="s">
        <v>22</v>
      </c>
      <c r="B458" s="61">
        <v>1988</v>
      </c>
      <c r="C458" s="57">
        <v>0.31</v>
      </c>
      <c r="D458" s="45">
        <v>0.24</v>
      </c>
      <c r="E458" s="45">
        <v>0.4</v>
      </c>
      <c r="F458" s="45">
        <v>0.48</v>
      </c>
      <c r="G458" s="45">
        <v>0.38</v>
      </c>
      <c r="H458" s="45">
        <v>0.4</v>
      </c>
      <c r="I458" s="45">
        <v>0.27</v>
      </c>
      <c r="J458" s="45">
        <v>-9999</v>
      </c>
      <c r="K458" s="45">
        <v>0.28000000000000003</v>
      </c>
      <c r="L458" s="45">
        <v>0.27</v>
      </c>
      <c r="M458" s="46">
        <v>0.31</v>
      </c>
      <c r="N458" s="45">
        <v>0.35</v>
      </c>
      <c r="O458" s="45">
        <v>0.49</v>
      </c>
      <c r="P458" s="45">
        <v>0.44</v>
      </c>
      <c r="Q458" s="45">
        <v>0.6</v>
      </c>
      <c r="R458" s="45">
        <v>-9999</v>
      </c>
      <c r="S458" s="45">
        <v>1.81</v>
      </c>
      <c r="T458" s="45">
        <v>0.55000000000000004</v>
      </c>
      <c r="U458" s="51">
        <v>0.35</v>
      </c>
    </row>
    <row r="459" spans="1:21" x14ac:dyDescent="0.25">
      <c r="A459" s="61" t="s">
        <v>23</v>
      </c>
      <c r="B459" s="61">
        <v>1988</v>
      </c>
      <c r="C459" s="57">
        <v>0.12</v>
      </c>
      <c r="D459" s="45">
        <v>0.27</v>
      </c>
      <c r="E459" s="45">
        <v>1.1399999999999999</v>
      </c>
      <c r="F459" s="45">
        <v>0.28000000000000003</v>
      </c>
      <c r="G459" s="45">
        <v>0.43</v>
      </c>
      <c r="H459" s="45">
        <v>0.6</v>
      </c>
      <c r="I459" s="45">
        <v>0.39</v>
      </c>
      <c r="J459" s="45">
        <v>-9999</v>
      </c>
      <c r="K459" s="45">
        <v>0.51</v>
      </c>
      <c r="L459" s="45">
        <v>0.19</v>
      </c>
      <c r="M459" s="46" t="s">
        <v>1</v>
      </c>
      <c r="N459" s="45">
        <v>0.77</v>
      </c>
      <c r="O459" s="45">
        <v>0.28000000000000003</v>
      </c>
      <c r="P459" s="45">
        <v>0.37</v>
      </c>
      <c r="Q459" s="45">
        <v>0.43</v>
      </c>
      <c r="R459" s="45">
        <v>-9999</v>
      </c>
      <c r="S459" s="45">
        <v>0.14000000000000001</v>
      </c>
      <c r="T459" s="45">
        <v>0.09</v>
      </c>
      <c r="U459" s="51">
        <v>0.55000000000000004</v>
      </c>
    </row>
    <row r="460" spans="1:21" x14ac:dyDescent="0.25">
      <c r="A460" s="61" t="s">
        <v>24</v>
      </c>
      <c r="B460" s="61">
        <v>1988</v>
      </c>
      <c r="C460" s="57">
        <v>0.49</v>
      </c>
      <c r="D460" s="45">
        <v>1.17</v>
      </c>
      <c r="E460" s="45">
        <v>2.5299999999999998</v>
      </c>
      <c r="F460" s="45">
        <v>0.77</v>
      </c>
      <c r="G460" s="45">
        <v>1.53</v>
      </c>
      <c r="H460" s="45">
        <v>1.28</v>
      </c>
      <c r="I460" s="45">
        <v>1.49</v>
      </c>
      <c r="J460" s="45">
        <v>-9999</v>
      </c>
      <c r="K460" s="45">
        <v>2.72</v>
      </c>
      <c r="L460" s="45">
        <v>0.74</v>
      </c>
      <c r="M460" s="46">
        <v>0.54</v>
      </c>
      <c r="N460" s="45">
        <v>1.1499999999999999</v>
      </c>
      <c r="O460" s="45">
        <v>0.9</v>
      </c>
      <c r="P460" s="45">
        <v>1.5</v>
      </c>
      <c r="Q460" s="45">
        <v>1.75</v>
      </c>
      <c r="R460" s="45">
        <v>-9999</v>
      </c>
      <c r="S460" s="45">
        <v>0.97</v>
      </c>
      <c r="T460" s="45">
        <v>1.22</v>
      </c>
      <c r="U460" s="51">
        <v>2.64</v>
      </c>
    </row>
    <row r="461" spans="1:21" x14ac:dyDescent="0.25">
      <c r="A461" s="61" t="s">
        <v>25</v>
      </c>
      <c r="B461" s="61">
        <v>1988</v>
      </c>
      <c r="C461" s="57">
        <v>0.52</v>
      </c>
      <c r="D461" s="45">
        <v>1.25</v>
      </c>
      <c r="E461" s="45">
        <v>1.48</v>
      </c>
      <c r="F461" s="45">
        <v>0.56999999999999995</v>
      </c>
      <c r="G461" s="45">
        <v>0.84</v>
      </c>
      <c r="H461" s="45">
        <v>0.65</v>
      </c>
      <c r="I461" s="45">
        <v>0.51</v>
      </c>
      <c r="J461" s="45">
        <v>-9999</v>
      </c>
      <c r="K461" s="45">
        <v>1.02</v>
      </c>
      <c r="L461" s="45">
        <v>0.23</v>
      </c>
      <c r="M461" s="46">
        <v>0.39</v>
      </c>
      <c r="N461" s="45">
        <v>1.1000000000000001</v>
      </c>
      <c r="O461" s="45">
        <v>0.5</v>
      </c>
      <c r="P461" s="45">
        <v>0.57999999999999996</v>
      </c>
      <c r="Q461" s="45">
        <v>1.43</v>
      </c>
      <c r="R461" s="45">
        <v>-9999</v>
      </c>
      <c r="S461" s="45">
        <v>1.53</v>
      </c>
      <c r="T461" s="45">
        <v>1.28</v>
      </c>
      <c r="U461" s="51">
        <v>0.43</v>
      </c>
    </row>
    <row r="462" spans="1:21" x14ac:dyDescent="0.25">
      <c r="A462" s="61" t="s">
        <v>26</v>
      </c>
      <c r="B462" s="61">
        <v>1988</v>
      </c>
      <c r="C462" s="57">
        <v>0.77</v>
      </c>
      <c r="D462" s="45">
        <v>2.39</v>
      </c>
      <c r="E462" s="45">
        <v>3.7</v>
      </c>
      <c r="F462" s="45">
        <v>4.33</v>
      </c>
      <c r="G462" s="45">
        <v>2.37</v>
      </c>
      <c r="H462" s="45">
        <v>4.26</v>
      </c>
      <c r="I462" s="45">
        <v>-9999</v>
      </c>
      <c r="J462" s="45">
        <v>-9999</v>
      </c>
      <c r="K462" s="45">
        <v>2.66</v>
      </c>
      <c r="L462" s="45">
        <v>4.43</v>
      </c>
      <c r="M462" s="46">
        <v>6.44</v>
      </c>
      <c r="N462" s="45">
        <v>3.8</v>
      </c>
      <c r="O462" s="45">
        <v>2.09</v>
      </c>
      <c r="P462" s="45">
        <v>2.37</v>
      </c>
      <c r="Q462" s="45">
        <v>3.93</v>
      </c>
      <c r="R462" s="45">
        <v>-9999</v>
      </c>
      <c r="S462" s="45">
        <v>6.79</v>
      </c>
      <c r="T462" s="45">
        <v>5.56</v>
      </c>
      <c r="U462" s="51">
        <v>1.45</v>
      </c>
    </row>
    <row r="463" spans="1:21" x14ac:dyDescent="0.25">
      <c r="A463" s="61" t="s">
        <v>27</v>
      </c>
      <c r="B463" s="61">
        <v>1988</v>
      </c>
      <c r="C463" s="57">
        <v>3</v>
      </c>
      <c r="D463" s="45">
        <v>2.2999999999999998</v>
      </c>
      <c r="E463" s="45">
        <v>0.7</v>
      </c>
      <c r="F463" s="45">
        <v>1.21</v>
      </c>
      <c r="G463" s="45">
        <v>2.71</v>
      </c>
      <c r="H463" s="45">
        <v>1.28</v>
      </c>
      <c r="I463" s="45">
        <v>-9999</v>
      </c>
      <c r="J463" s="45">
        <v>-9999</v>
      </c>
      <c r="K463" s="45">
        <v>1.49</v>
      </c>
      <c r="L463" s="45">
        <v>0.6</v>
      </c>
      <c r="M463" s="46">
        <v>1.52</v>
      </c>
      <c r="N463" s="45">
        <v>1.23</v>
      </c>
      <c r="O463" s="45">
        <v>2.79</v>
      </c>
      <c r="P463" s="45">
        <v>0.82</v>
      </c>
      <c r="Q463" s="45">
        <v>1.39</v>
      </c>
      <c r="R463" s="45">
        <v>-9999</v>
      </c>
      <c r="S463" s="45">
        <v>0.87</v>
      </c>
      <c r="T463" s="45">
        <v>1.59</v>
      </c>
      <c r="U463" s="51">
        <v>1.67</v>
      </c>
    </row>
    <row r="464" spans="1:21" x14ac:dyDescent="0.25">
      <c r="A464" s="61" t="s">
        <v>28</v>
      </c>
      <c r="B464" s="61">
        <v>1988</v>
      </c>
      <c r="C464" s="57">
        <v>1.02</v>
      </c>
      <c r="D464" s="45">
        <v>2.78</v>
      </c>
      <c r="E464" s="45">
        <v>0.71</v>
      </c>
      <c r="F464" s="45">
        <v>1.28</v>
      </c>
      <c r="G464" s="45">
        <v>0.84</v>
      </c>
      <c r="H464" s="45">
        <v>2.19</v>
      </c>
      <c r="I464" s="45">
        <v>-9999</v>
      </c>
      <c r="J464" s="45">
        <v>-9999</v>
      </c>
      <c r="K464" s="45">
        <v>1.1499999999999999</v>
      </c>
      <c r="L464" s="45">
        <v>0.71</v>
      </c>
      <c r="M464" s="46">
        <v>6.78</v>
      </c>
      <c r="N464" s="45">
        <v>0.88</v>
      </c>
      <c r="O464" s="45">
        <v>1.52</v>
      </c>
      <c r="P464" s="45">
        <v>0.56999999999999995</v>
      </c>
      <c r="Q464" s="45">
        <v>0.43</v>
      </c>
      <c r="R464" s="45">
        <v>-9999</v>
      </c>
      <c r="S464" s="45">
        <v>3.58</v>
      </c>
      <c r="T464" s="45">
        <v>2.2599999999999998</v>
      </c>
      <c r="U464" s="51">
        <v>1.2</v>
      </c>
    </row>
    <row r="465" spans="1:21" x14ac:dyDescent="0.25">
      <c r="A465" s="61" t="s">
        <v>29</v>
      </c>
      <c r="B465" s="61">
        <v>1988</v>
      </c>
      <c r="C465" s="57">
        <v>2.57</v>
      </c>
      <c r="D465" s="45">
        <v>3.71</v>
      </c>
      <c r="E465" s="45">
        <v>1.33</v>
      </c>
      <c r="F465" s="45">
        <v>0.98</v>
      </c>
      <c r="G465" s="45">
        <v>3.6</v>
      </c>
      <c r="H465" s="45">
        <v>1.83</v>
      </c>
      <c r="I465" s="45">
        <v>0.18</v>
      </c>
      <c r="J465" s="45">
        <v>-9999</v>
      </c>
      <c r="K465" s="45">
        <v>2</v>
      </c>
      <c r="L465" s="45">
        <v>0.78</v>
      </c>
      <c r="M465" s="46">
        <v>2.6</v>
      </c>
      <c r="N465" s="45">
        <v>2.52</v>
      </c>
      <c r="O465" s="45">
        <v>2.7</v>
      </c>
      <c r="P465" s="45">
        <v>1.84</v>
      </c>
      <c r="Q465" s="45">
        <v>2.4</v>
      </c>
      <c r="R465" s="45">
        <v>-9999</v>
      </c>
      <c r="S465" s="45">
        <v>1.4</v>
      </c>
      <c r="T465" s="45">
        <v>0.73</v>
      </c>
      <c r="U465" s="51">
        <v>1.37</v>
      </c>
    </row>
    <row r="466" spans="1:21" x14ac:dyDescent="0.25">
      <c r="A466" s="61" t="s">
        <v>30</v>
      </c>
      <c r="B466" s="61">
        <v>1988</v>
      </c>
      <c r="C466" s="57">
        <v>-9999</v>
      </c>
      <c r="D466" s="45">
        <v>1.41</v>
      </c>
      <c r="E466" s="45">
        <v>2.02</v>
      </c>
      <c r="F466" s="45">
        <v>1.1599999999999999</v>
      </c>
      <c r="G466" s="45">
        <v>1.1200000000000001</v>
      </c>
      <c r="H466" s="45">
        <v>0.9</v>
      </c>
      <c r="I466" s="45">
        <v>0.76</v>
      </c>
      <c r="J466" s="45">
        <v>-9999</v>
      </c>
      <c r="K466" s="45">
        <v>1.95</v>
      </c>
      <c r="L466" s="45">
        <v>1.07</v>
      </c>
      <c r="M466" s="46">
        <v>1.1399999999999999</v>
      </c>
      <c r="N466" s="45">
        <v>1.41</v>
      </c>
      <c r="O466" s="45">
        <v>1.0900000000000001</v>
      </c>
      <c r="P466" s="45">
        <v>1.37</v>
      </c>
      <c r="Q466" s="45">
        <v>1.42</v>
      </c>
      <c r="R466" s="45">
        <v>-9999</v>
      </c>
      <c r="S466" s="45">
        <v>1.08</v>
      </c>
      <c r="T466" s="45">
        <v>1.08</v>
      </c>
      <c r="U466" s="51">
        <v>1.81</v>
      </c>
    </row>
    <row r="467" spans="1:21" x14ac:dyDescent="0.25">
      <c r="A467" s="61" t="s">
        <v>31</v>
      </c>
      <c r="B467" s="61">
        <v>1988</v>
      </c>
      <c r="C467" s="57">
        <v>0.22</v>
      </c>
      <c r="D467" s="45">
        <v>0.27</v>
      </c>
      <c r="E467" s="45">
        <v>0.03</v>
      </c>
      <c r="F467" s="45">
        <v>0</v>
      </c>
      <c r="G467" s="45">
        <v>0.16</v>
      </c>
      <c r="H467" s="45">
        <v>0.06</v>
      </c>
      <c r="I467" s="45">
        <v>0.09</v>
      </c>
      <c r="J467" s="45">
        <v>-9999</v>
      </c>
      <c r="K467" s="45">
        <v>0.13</v>
      </c>
      <c r="L467" s="45">
        <v>0.03</v>
      </c>
      <c r="M467" s="46">
        <v>0</v>
      </c>
      <c r="N467" s="45">
        <v>7.0000000000000007E-2</v>
      </c>
      <c r="O467" s="45">
        <v>0.08</v>
      </c>
      <c r="P467" s="45">
        <v>0.04</v>
      </c>
      <c r="Q467" s="45">
        <v>0.05</v>
      </c>
      <c r="R467" s="45">
        <v>-9999</v>
      </c>
      <c r="S467" s="45">
        <v>0.03</v>
      </c>
      <c r="T467" s="45" t="s">
        <v>1</v>
      </c>
      <c r="U467" s="51">
        <v>0.25</v>
      </c>
    </row>
    <row r="468" spans="1:21" x14ac:dyDescent="0.25">
      <c r="A468" s="61" t="s">
        <v>32</v>
      </c>
      <c r="B468" s="61">
        <v>1988</v>
      </c>
      <c r="C468" s="57">
        <v>0.41</v>
      </c>
      <c r="D468" s="45">
        <v>0.68</v>
      </c>
      <c r="E468" s="45">
        <v>0.75</v>
      </c>
      <c r="F468" s="45">
        <v>0.13</v>
      </c>
      <c r="G468" s="45">
        <v>0.37</v>
      </c>
      <c r="H468" s="45">
        <v>0.47</v>
      </c>
      <c r="I468" s="45">
        <v>0.4</v>
      </c>
      <c r="J468" s="45">
        <v>-9999</v>
      </c>
      <c r="K468" s="45">
        <v>0.18</v>
      </c>
      <c r="L468" s="45">
        <v>0.09</v>
      </c>
      <c r="M468" s="46">
        <v>0.12</v>
      </c>
      <c r="N468" s="45">
        <v>0.62</v>
      </c>
      <c r="O468" s="45">
        <v>0.15</v>
      </c>
      <c r="P468" s="45">
        <v>0.15</v>
      </c>
      <c r="Q468" s="45">
        <v>0.48</v>
      </c>
      <c r="R468" s="45">
        <v>-9999</v>
      </c>
      <c r="S468" s="45">
        <v>0.13</v>
      </c>
      <c r="T468" s="45">
        <v>0.11</v>
      </c>
      <c r="U468" s="51">
        <v>0.16</v>
      </c>
    </row>
    <row r="469" spans="1:21" x14ac:dyDescent="0.25">
      <c r="A469" s="61" t="s">
        <v>33</v>
      </c>
      <c r="B469" s="61">
        <v>1988</v>
      </c>
      <c r="C469" s="57">
        <v>0.47</v>
      </c>
      <c r="D469" s="45">
        <v>0.71</v>
      </c>
      <c r="E469" s="45">
        <v>2.16</v>
      </c>
      <c r="F469" s="45">
        <v>0.61</v>
      </c>
      <c r="G469" s="45">
        <v>0.54</v>
      </c>
      <c r="H469" s="45">
        <v>1.04</v>
      </c>
      <c r="I469" s="45">
        <v>0.65</v>
      </c>
      <c r="J469" s="45">
        <v>-9999</v>
      </c>
      <c r="K469" s="45">
        <v>1.3</v>
      </c>
      <c r="L469" s="45">
        <v>0.41</v>
      </c>
      <c r="M469" s="46">
        <v>0</v>
      </c>
      <c r="N469" s="45">
        <v>1.05</v>
      </c>
      <c r="O469" s="45">
        <v>1.08</v>
      </c>
      <c r="P469" s="45">
        <v>1.23</v>
      </c>
      <c r="Q469" s="45">
        <v>0.73</v>
      </c>
      <c r="R469" s="45">
        <v>-9999</v>
      </c>
      <c r="S469" s="45">
        <v>0.13</v>
      </c>
      <c r="T469" s="45">
        <v>0.22</v>
      </c>
      <c r="U469" s="51">
        <v>0.92</v>
      </c>
    </row>
    <row r="470" spans="1:21" x14ac:dyDescent="0.25">
      <c r="A470" s="61" t="s">
        <v>22</v>
      </c>
      <c r="B470" s="61">
        <v>1989</v>
      </c>
      <c r="C470" s="57">
        <v>0.41</v>
      </c>
      <c r="D470" s="45">
        <v>1.31</v>
      </c>
      <c r="E470" s="45">
        <v>1.19</v>
      </c>
      <c r="F470" s="45">
        <v>1.1499999999999999</v>
      </c>
      <c r="G470" s="45">
        <v>0.91</v>
      </c>
      <c r="H470" s="45">
        <v>1.1399999999999999</v>
      </c>
      <c r="I470" s="45">
        <v>0.44</v>
      </c>
      <c r="J470" s="45">
        <v>-9999</v>
      </c>
      <c r="K470" s="45">
        <v>0.53</v>
      </c>
      <c r="L470" s="45">
        <v>0.56999999999999995</v>
      </c>
      <c r="M470" s="46">
        <v>0.62</v>
      </c>
      <c r="N470" s="45">
        <v>0.75</v>
      </c>
      <c r="O470" s="45">
        <v>0.74</v>
      </c>
      <c r="P470" s="45">
        <v>0.69</v>
      </c>
      <c r="Q470" s="45">
        <v>0.91</v>
      </c>
      <c r="R470" s="45">
        <v>-9999</v>
      </c>
      <c r="S470" s="45">
        <v>0.63</v>
      </c>
      <c r="T470" s="45">
        <v>0.46</v>
      </c>
      <c r="U470" s="51">
        <v>0.75</v>
      </c>
    </row>
    <row r="471" spans="1:21" x14ac:dyDescent="0.25">
      <c r="A471" s="61" t="s">
        <v>23</v>
      </c>
      <c r="B471" s="61">
        <v>1989</v>
      </c>
      <c r="C471" s="57">
        <v>0.3</v>
      </c>
      <c r="D471" s="45">
        <v>1.24</v>
      </c>
      <c r="E471" s="45">
        <v>1.27</v>
      </c>
      <c r="F471" s="45">
        <v>0.44</v>
      </c>
      <c r="G471" s="45">
        <v>0.88</v>
      </c>
      <c r="H471" s="45">
        <v>0.66</v>
      </c>
      <c r="I471" s="45">
        <v>2.08</v>
      </c>
      <c r="J471" s="45">
        <v>-9999</v>
      </c>
      <c r="K471" s="45">
        <v>0.74</v>
      </c>
      <c r="L471" s="45">
        <v>0.14000000000000001</v>
      </c>
      <c r="M471" s="46">
        <v>0.54</v>
      </c>
      <c r="N471" s="45">
        <v>0.47</v>
      </c>
      <c r="O471" s="45">
        <v>0.16</v>
      </c>
      <c r="P471" s="45">
        <v>0.54</v>
      </c>
      <c r="Q471" s="45">
        <v>0.28999999999999998</v>
      </c>
      <c r="R471" s="45">
        <v>-9999</v>
      </c>
      <c r="S471" s="45">
        <v>0.63</v>
      </c>
      <c r="T471" s="45">
        <v>0.31</v>
      </c>
      <c r="U471" s="51">
        <v>1.48</v>
      </c>
    </row>
    <row r="472" spans="1:21" x14ac:dyDescent="0.25">
      <c r="A472" s="61" t="s">
        <v>24</v>
      </c>
      <c r="B472" s="61">
        <v>1989</v>
      </c>
      <c r="C472" s="57">
        <v>0.06</v>
      </c>
      <c r="D472" s="45">
        <v>0.38</v>
      </c>
      <c r="E472" s="45">
        <v>0.97</v>
      </c>
      <c r="F472" s="45">
        <v>0.46</v>
      </c>
      <c r="G472" s="45">
        <v>0.21</v>
      </c>
      <c r="H472" s="45">
        <v>0.56000000000000005</v>
      </c>
      <c r="I472" s="45">
        <v>0.12</v>
      </c>
      <c r="J472" s="45">
        <v>-9999</v>
      </c>
      <c r="K472" s="45">
        <v>0.22</v>
      </c>
      <c r="L472" s="45">
        <v>0.08</v>
      </c>
      <c r="M472" s="46">
        <v>0.21</v>
      </c>
      <c r="N472" s="45">
        <v>0.74</v>
      </c>
      <c r="O472" s="45">
        <v>0.04</v>
      </c>
      <c r="P472" s="45">
        <v>0.11</v>
      </c>
      <c r="Q472" s="45">
        <v>0.39</v>
      </c>
      <c r="R472" s="45">
        <v>-9999</v>
      </c>
      <c r="S472" s="45">
        <v>0.56999999999999995</v>
      </c>
      <c r="T472" s="45">
        <v>0.38</v>
      </c>
      <c r="U472" s="51">
        <v>0.45</v>
      </c>
    </row>
    <row r="473" spans="1:21" x14ac:dyDescent="0.25">
      <c r="A473" s="61" t="s">
        <v>25</v>
      </c>
      <c r="B473" s="61">
        <v>1989</v>
      </c>
      <c r="C473" s="57">
        <v>0.3</v>
      </c>
      <c r="D473" s="45">
        <v>1.19</v>
      </c>
      <c r="E473" s="45">
        <v>1.95</v>
      </c>
      <c r="F473" s="45">
        <v>0.45</v>
      </c>
      <c r="G473" s="45">
        <v>1.25</v>
      </c>
      <c r="H473" s="45">
        <v>1</v>
      </c>
      <c r="I473" s="45">
        <v>0.79</v>
      </c>
      <c r="J473" s="45">
        <v>-9999</v>
      </c>
      <c r="K473" s="45">
        <v>1.37</v>
      </c>
      <c r="L473" s="45">
        <v>0.27</v>
      </c>
      <c r="M473" s="46">
        <v>7.0000000000000007E-2</v>
      </c>
      <c r="N473" s="45">
        <v>1.49</v>
      </c>
      <c r="O473" s="45">
        <v>0.43</v>
      </c>
      <c r="P473" s="45">
        <v>0.77</v>
      </c>
      <c r="Q473" s="45">
        <v>1.41</v>
      </c>
      <c r="R473" s="45">
        <v>-9999</v>
      </c>
      <c r="S473" s="45">
        <v>0.56999999999999995</v>
      </c>
      <c r="T473" s="45">
        <v>0.69</v>
      </c>
      <c r="U473" s="51">
        <v>1.04</v>
      </c>
    </row>
    <row r="474" spans="1:21" x14ac:dyDescent="0.25">
      <c r="A474" s="61" t="s">
        <v>26</v>
      </c>
      <c r="B474" s="61">
        <v>1989</v>
      </c>
      <c r="C474" s="57">
        <v>1.27</v>
      </c>
      <c r="D474" s="45">
        <v>2.21</v>
      </c>
      <c r="E474" s="45">
        <v>2.68</v>
      </c>
      <c r="F474" s="45">
        <v>2.42</v>
      </c>
      <c r="G474" s="45">
        <v>1.5</v>
      </c>
      <c r="H474" s="45">
        <v>3.83</v>
      </c>
      <c r="I474" s="45">
        <v>1.23</v>
      </c>
      <c r="J474" s="45">
        <v>-9999</v>
      </c>
      <c r="K474" s="45">
        <v>2.5099999999999998</v>
      </c>
      <c r="L474" s="45">
        <v>0.8</v>
      </c>
      <c r="M474" s="46">
        <v>1.74</v>
      </c>
      <c r="N474" s="45">
        <v>2.92</v>
      </c>
      <c r="O474" s="45">
        <v>0.61</v>
      </c>
      <c r="P474" s="45">
        <v>1.74</v>
      </c>
      <c r="Q474" s="45">
        <v>1.97</v>
      </c>
      <c r="R474" s="45">
        <v>-9999</v>
      </c>
      <c r="S474" s="45">
        <v>2.31</v>
      </c>
      <c r="T474" s="45">
        <v>1.05</v>
      </c>
      <c r="U474" s="51">
        <v>3.05</v>
      </c>
    </row>
    <row r="475" spans="1:21" x14ac:dyDescent="0.25">
      <c r="A475" s="61" t="s">
        <v>27</v>
      </c>
      <c r="B475" s="61">
        <v>1989</v>
      </c>
      <c r="C475" s="57">
        <v>2.57</v>
      </c>
      <c r="D475" s="45">
        <v>3.16</v>
      </c>
      <c r="E475" s="45">
        <v>2.93</v>
      </c>
      <c r="F475" s="45">
        <v>2.36</v>
      </c>
      <c r="G475" s="45">
        <v>2.91</v>
      </c>
      <c r="H475" s="45">
        <v>2.04</v>
      </c>
      <c r="I475" s="45">
        <v>1.33</v>
      </c>
      <c r="J475" s="45">
        <v>-9999</v>
      </c>
      <c r="K475" s="45">
        <v>1.74</v>
      </c>
      <c r="L475" s="45">
        <v>3.82</v>
      </c>
      <c r="M475" s="46">
        <v>2.42</v>
      </c>
      <c r="N475" s="45">
        <v>2.92</v>
      </c>
      <c r="O475" s="45">
        <v>1.93</v>
      </c>
      <c r="P475" s="45">
        <v>2.77</v>
      </c>
      <c r="Q475" s="45">
        <v>1.87</v>
      </c>
      <c r="R475" s="45">
        <v>-9999</v>
      </c>
      <c r="S475" s="45">
        <v>4.32</v>
      </c>
      <c r="T475" s="45">
        <v>3.51</v>
      </c>
      <c r="U475" s="51">
        <v>1.87</v>
      </c>
    </row>
    <row r="476" spans="1:21" x14ac:dyDescent="0.25">
      <c r="A476" s="61" t="s">
        <v>28</v>
      </c>
      <c r="B476" s="61">
        <v>1989</v>
      </c>
      <c r="C476" s="57">
        <v>2.5499999999999998</v>
      </c>
      <c r="D476" s="45">
        <v>1.99</v>
      </c>
      <c r="E476" s="45">
        <v>1.43</v>
      </c>
      <c r="F476" s="45">
        <v>1.95</v>
      </c>
      <c r="G476" s="45">
        <v>1.9</v>
      </c>
      <c r="H476" s="45">
        <v>1.64</v>
      </c>
      <c r="I476" s="45">
        <v>2.21</v>
      </c>
      <c r="J476" s="45">
        <v>-9999</v>
      </c>
      <c r="K476" s="45">
        <v>0.93</v>
      </c>
      <c r="L476" s="45">
        <v>1.08</v>
      </c>
      <c r="M476" s="46">
        <v>-9999</v>
      </c>
      <c r="N476" s="45">
        <v>1.5</v>
      </c>
      <c r="O476" s="45">
        <v>1.84</v>
      </c>
      <c r="P476" s="45">
        <v>0.06</v>
      </c>
      <c r="Q476" s="45">
        <v>3.02</v>
      </c>
      <c r="R476" s="45">
        <v>-9999</v>
      </c>
      <c r="S476" s="45">
        <v>2.0299999999999998</v>
      </c>
      <c r="T476" s="45">
        <v>2.89</v>
      </c>
      <c r="U476" s="51">
        <v>0.89</v>
      </c>
    </row>
    <row r="477" spans="1:21" x14ac:dyDescent="0.25">
      <c r="A477" s="61" t="s">
        <v>29</v>
      </c>
      <c r="B477" s="61">
        <v>1989</v>
      </c>
      <c r="C477" s="57">
        <v>1.6</v>
      </c>
      <c r="D477" s="45">
        <v>1.47</v>
      </c>
      <c r="E477" s="45">
        <v>-9999</v>
      </c>
      <c r="F477" s="45">
        <v>0.9</v>
      </c>
      <c r="G477" s="45">
        <v>0.97</v>
      </c>
      <c r="H477" s="45">
        <v>1.28</v>
      </c>
      <c r="I477" s="45">
        <v>1.9</v>
      </c>
      <c r="J477" s="45">
        <v>-9999</v>
      </c>
      <c r="K477" s="45">
        <v>1.1599999999999999</v>
      </c>
      <c r="L477" s="45">
        <v>3.04</v>
      </c>
      <c r="M477" s="46">
        <v>2.74</v>
      </c>
      <c r="N477" s="45">
        <v>1.1000000000000001</v>
      </c>
      <c r="O477" s="45">
        <v>2.17</v>
      </c>
      <c r="P477" s="45">
        <v>1.42</v>
      </c>
      <c r="Q477" s="45">
        <v>1.66</v>
      </c>
      <c r="R477" s="45">
        <v>-9999</v>
      </c>
      <c r="S477" s="45">
        <v>4.7</v>
      </c>
      <c r="T477" s="45">
        <v>2.94</v>
      </c>
      <c r="U477" s="51">
        <v>1.06</v>
      </c>
    </row>
    <row r="478" spans="1:21" x14ac:dyDescent="0.25">
      <c r="A478" s="61" t="s">
        <v>30</v>
      </c>
      <c r="B478" s="61">
        <v>1989</v>
      </c>
      <c r="C478" s="57">
        <v>1.1399999999999999</v>
      </c>
      <c r="D478" s="45">
        <v>1.1299999999999999</v>
      </c>
      <c r="E478" s="45">
        <v>-9999</v>
      </c>
      <c r="F478" s="45">
        <v>0.94</v>
      </c>
      <c r="G478" s="45">
        <v>1.1599999999999999</v>
      </c>
      <c r="H478" s="45">
        <v>1.55</v>
      </c>
      <c r="I478" s="45">
        <v>1.42</v>
      </c>
      <c r="J478" s="45">
        <v>-9999</v>
      </c>
      <c r="K478" s="45">
        <v>2.33</v>
      </c>
      <c r="L478" s="45">
        <v>3.12</v>
      </c>
      <c r="M478" s="46">
        <v>1.44</v>
      </c>
      <c r="N478" s="45">
        <v>2.19</v>
      </c>
      <c r="O478" s="45">
        <v>1.07</v>
      </c>
      <c r="P478" s="45">
        <v>2.0299999999999998</v>
      </c>
      <c r="Q478" s="45">
        <v>3.46</v>
      </c>
      <c r="R478" s="45">
        <v>-9999</v>
      </c>
      <c r="S478" s="45">
        <v>1.61</v>
      </c>
      <c r="T478" s="45">
        <v>1.38</v>
      </c>
      <c r="U478" s="51">
        <v>2.72</v>
      </c>
    </row>
    <row r="479" spans="1:21" x14ac:dyDescent="0.25">
      <c r="A479" s="61" t="s">
        <v>31</v>
      </c>
      <c r="B479" s="61">
        <v>1989</v>
      </c>
      <c r="C479" s="57">
        <v>0.45</v>
      </c>
      <c r="D479" s="45">
        <v>0.56999999999999995</v>
      </c>
      <c r="E479" s="45">
        <v>-9999</v>
      </c>
      <c r="F479" s="45">
        <v>0.45</v>
      </c>
      <c r="G479" s="45">
        <v>0.56000000000000005</v>
      </c>
      <c r="H479" s="45">
        <v>0.81</v>
      </c>
      <c r="I479" s="45">
        <v>0.6</v>
      </c>
      <c r="J479" s="45">
        <v>-9999</v>
      </c>
      <c r="K479" s="45">
        <v>0.73</v>
      </c>
      <c r="L479" s="45">
        <v>0.71</v>
      </c>
      <c r="M479" s="46">
        <v>0.3</v>
      </c>
      <c r="N479" s="45">
        <v>1.24</v>
      </c>
      <c r="O479" s="45">
        <v>0.48</v>
      </c>
      <c r="P479" s="45">
        <v>0.47</v>
      </c>
      <c r="Q479" s="45">
        <v>0.5</v>
      </c>
      <c r="R479" s="45">
        <v>-9999</v>
      </c>
      <c r="S479" s="45">
        <v>0.38</v>
      </c>
      <c r="T479" s="45">
        <v>0.11</v>
      </c>
      <c r="U479" s="51">
        <v>1</v>
      </c>
    </row>
    <row r="480" spans="1:21" x14ac:dyDescent="0.25">
      <c r="A480" s="61" t="s">
        <v>32</v>
      </c>
      <c r="B480" s="61">
        <v>1989</v>
      </c>
      <c r="C480" s="57">
        <v>0.12</v>
      </c>
      <c r="D480" s="45">
        <v>0.22</v>
      </c>
      <c r="E480" s="45">
        <v>-9999</v>
      </c>
      <c r="F480" s="45">
        <v>0.1</v>
      </c>
      <c r="G480" s="45">
        <v>0.31</v>
      </c>
      <c r="H480" s="45">
        <v>0.15</v>
      </c>
      <c r="I480" s="45">
        <v>0.37</v>
      </c>
      <c r="J480" s="45">
        <v>-9999</v>
      </c>
      <c r="K480" s="45">
        <v>0.23</v>
      </c>
      <c r="L480" s="45">
        <v>0.1</v>
      </c>
      <c r="M480" s="46">
        <v>0</v>
      </c>
      <c r="N480" s="45">
        <v>0.05</v>
      </c>
      <c r="O480" s="45">
        <v>0.01</v>
      </c>
      <c r="P480" s="45">
        <v>0.34</v>
      </c>
      <c r="Q480" s="45">
        <v>0.28999999999999998</v>
      </c>
      <c r="R480" s="45">
        <v>-9999</v>
      </c>
      <c r="S480" s="45">
        <v>0.13</v>
      </c>
      <c r="T480" s="45" t="s">
        <v>1</v>
      </c>
      <c r="U480" s="51">
        <v>7.0000000000000007E-2</v>
      </c>
    </row>
    <row r="481" spans="1:21" x14ac:dyDescent="0.25">
      <c r="A481" s="61" t="s">
        <v>33</v>
      </c>
      <c r="B481" s="61">
        <v>1989</v>
      </c>
      <c r="C481" s="57">
        <v>0.33</v>
      </c>
      <c r="D481" s="45">
        <v>0.92</v>
      </c>
      <c r="E481" s="45">
        <v>-9999</v>
      </c>
      <c r="F481" s="45">
        <v>0.52</v>
      </c>
      <c r="G481" s="45">
        <v>0.83</v>
      </c>
      <c r="H481" s="45">
        <v>0.81</v>
      </c>
      <c r="I481" s="45">
        <v>0.6</v>
      </c>
      <c r="J481" s="45">
        <v>-9999</v>
      </c>
      <c r="K481" s="45">
        <v>0.36</v>
      </c>
      <c r="L481" s="45">
        <v>7.0000000000000007E-2</v>
      </c>
      <c r="M481" s="46">
        <v>0.56999999999999995</v>
      </c>
      <c r="N481" s="45">
        <v>0.97</v>
      </c>
      <c r="O481" s="45">
        <v>0.39</v>
      </c>
      <c r="P481" s="45">
        <v>0.65</v>
      </c>
      <c r="Q481" s="45">
        <v>0.75</v>
      </c>
      <c r="R481" s="45">
        <v>-9999</v>
      </c>
      <c r="S481" s="45">
        <v>0.32</v>
      </c>
      <c r="T481" s="45">
        <v>0.23</v>
      </c>
      <c r="U481" s="51">
        <v>0.69</v>
      </c>
    </row>
    <row r="482" spans="1:21" x14ac:dyDescent="0.25">
      <c r="A482" s="61" t="s">
        <v>22</v>
      </c>
      <c r="B482" s="61">
        <v>1990</v>
      </c>
      <c r="C482" s="57">
        <v>0.23</v>
      </c>
      <c r="D482" s="45">
        <v>0.35</v>
      </c>
      <c r="E482" s="45">
        <v>-9999</v>
      </c>
      <c r="F482" s="45">
        <v>0.97</v>
      </c>
      <c r="G482" s="45">
        <v>0.21</v>
      </c>
      <c r="H482" s="45">
        <v>0.74</v>
      </c>
      <c r="I482" s="45">
        <v>0.04</v>
      </c>
      <c r="J482" s="45">
        <v>-9999</v>
      </c>
      <c r="K482" s="45">
        <v>0.59</v>
      </c>
      <c r="L482" s="45">
        <v>0.73</v>
      </c>
      <c r="M482" s="46">
        <v>1.3</v>
      </c>
      <c r="N482" s="45">
        <v>0.52</v>
      </c>
      <c r="O482" s="45">
        <v>0.26</v>
      </c>
      <c r="P482" s="45">
        <v>0.33</v>
      </c>
      <c r="Q482" s="45">
        <v>0.64</v>
      </c>
      <c r="R482" s="45">
        <v>-9999</v>
      </c>
      <c r="S482" s="45">
        <v>1.1000000000000001</v>
      </c>
      <c r="T482" s="45">
        <v>0.9</v>
      </c>
      <c r="U482" s="51">
        <v>0.44</v>
      </c>
    </row>
    <row r="483" spans="1:21" x14ac:dyDescent="0.25">
      <c r="A483" s="61" t="s">
        <v>23</v>
      </c>
      <c r="B483" s="61">
        <v>1990</v>
      </c>
      <c r="C483" s="57">
        <v>7.0000000000000007E-2</v>
      </c>
      <c r="D483" s="45">
        <v>0.54</v>
      </c>
      <c r="E483" s="45">
        <v>-9999</v>
      </c>
      <c r="F483" s="45">
        <v>0.18</v>
      </c>
      <c r="G483" s="45">
        <v>0.63</v>
      </c>
      <c r="H483" s="45">
        <v>0.55000000000000004</v>
      </c>
      <c r="I483" s="45">
        <v>0.35</v>
      </c>
      <c r="J483" s="45">
        <v>-9999</v>
      </c>
      <c r="K483" s="45">
        <v>0.56999999999999995</v>
      </c>
      <c r="L483" s="45">
        <v>0.01</v>
      </c>
      <c r="M483" s="46">
        <v>0.02</v>
      </c>
      <c r="N483" s="45">
        <v>0.38</v>
      </c>
      <c r="O483" s="45">
        <v>0.24</v>
      </c>
      <c r="P483" s="45">
        <v>0.49</v>
      </c>
      <c r="Q483" s="45">
        <v>0.4</v>
      </c>
      <c r="R483" s="45">
        <v>-9999</v>
      </c>
      <c r="S483" s="45">
        <v>0.06</v>
      </c>
      <c r="T483" s="45">
        <v>0.05</v>
      </c>
      <c r="U483" s="51">
        <v>0.61</v>
      </c>
    </row>
    <row r="484" spans="1:21" x14ac:dyDescent="0.25">
      <c r="A484" s="61" t="s">
        <v>24</v>
      </c>
      <c r="B484" s="61">
        <v>1990</v>
      </c>
      <c r="C484" s="57">
        <v>0.9</v>
      </c>
      <c r="D484" s="45">
        <v>3.46</v>
      </c>
      <c r="E484" s="45">
        <v>-9999</v>
      </c>
      <c r="F484" s="45">
        <v>1.93</v>
      </c>
      <c r="G484" s="45">
        <v>4.2</v>
      </c>
      <c r="H484" s="45">
        <v>3.1</v>
      </c>
      <c r="I484" s="45">
        <v>2.21</v>
      </c>
      <c r="J484" s="45">
        <v>-9999</v>
      </c>
      <c r="K484" s="45">
        <v>5.63</v>
      </c>
      <c r="L484" s="45">
        <v>2.66</v>
      </c>
      <c r="M484" s="46">
        <v>1.87</v>
      </c>
      <c r="N484" s="45">
        <v>3.12</v>
      </c>
      <c r="O484" s="45">
        <v>2.33</v>
      </c>
      <c r="P484" s="45">
        <v>3.24</v>
      </c>
      <c r="Q484" s="45">
        <v>4.3899999999999997</v>
      </c>
      <c r="R484" s="45">
        <v>-9999</v>
      </c>
      <c r="S484" s="45">
        <v>1.35</v>
      </c>
      <c r="T484" s="45">
        <v>2.4</v>
      </c>
      <c r="U484" s="51">
        <v>3.74</v>
      </c>
    </row>
    <row r="485" spans="1:21" x14ac:dyDescent="0.25">
      <c r="A485" s="61" t="s">
        <v>25</v>
      </c>
      <c r="B485" s="61">
        <v>1990</v>
      </c>
      <c r="C485" s="57">
        <v>1.27</v>
      </c>
      <c r="D485" s="45">
        <v>2.02</v>
      </c>
      <c r="E485" s="45">
        <v>2.16</v>
      </c>
      <c r="F485" s="45">
        <v>0.64</v>
      </c>
      <c r="G485" s="45">
        <v>1.92</v>
      </c>
      <c r="H485" s="45">
        <v>1.01</v>
      </c>
      <c r="I485" s="45">
        <v>1.71</v>
      </c>
      <c r="J485" s="45">
        <v>-9999</v>
      </c>
      <c r="K485" s="45">
        <v>0.98</v>
      </c>
      <c r="L485" s="45">
        <v>0.59</v>
      </c>
      <c r="M485" s="46">
        <v>1.29</v>
      </c>
      <c r="N485" s="45">
        <v>1.63</v>
      </c>
      <c r="O485" s="45">
        <v>2.23</v>
      </c>
      <c r="P485" s="45">
        <v>0.43</v>
      </c>
      <c r="Q485" s="45">
        <v>1.29</v>
      </c>
      <c r="R485" s="45">
        <v>-9999</v>
      </c>
      <c r="S485" s="45">
        <v>1.23</v>
      </c>
      <c r="T485" s="45">
        <v>1.55</v>
      </c>
      <c r="U485" s="51">
        <v>1.7</v>
      </c>
    </row>
    <row r="486" spans="1:21" x14ac:dyDescent="0.25">
      <c r="A486" s="61" t="s">
        <v>26</v>
      </c>
      <c r="B486" s="61">
        <v>1990</v>
      </c>
      <c r="C486" s="57">
        <v>0.51</v>
      </c>
      <c r="D486" s="45">
        <v>1.37</v>
      </c>
      <c r="E486" s="45">
        <v>1.73</v>
      </c>
      <c r="F486" s="45">
        <v>1.59</v>
      </c>
      <c r="G486" s="45">
        <v>2.15</v>
      </c>
      <c r="H486" s="45">
        <v>1.51</v>
      </c>
      <c r="I486" s="45">
        <v>1.99</v>
      </c>
      <c r="J486" s="45">
        <v>-9999</v>
      </c>
      <c r="K486" s="45">
        <v>2.83</v>
      </c>
      <c r="L486" s="45">
        <v>1.92</v>
      </c>
      <c r="M486" s="46">
        <v>4.2</v>
      </c>
      <c r="N486" s="45">
        <v>1.65</v>
      </c>
      <c r="O486" s="45">
        <v>1.85</v>
      </c>
      <c r="P486" s="45">
        <v>2.0299999999999998</v>
      </c>
      <c r="Q486" s="45">
        <v>2.1800000000000002</v>
      </c>
      <c r="R486" s="45">
        <v>-9999</v>
      </c>
      <c r="S486" s="45">
        <v>2.52</v>
      </c>
      <c r="T486" s="45">
        <v>1.86</v>
      </c>
      <c r="U486" s="51">
        <v>4.8600000000000003</v>
      </c>
    </row>
    <row r="487" spans="1:21" x14ac:dyDescent="0.25">
      <c r="A487" s="61" t="s">
        <v>27</v>
      </c>
      <c r="B487" s="61">
        <v>1990</v>
      </c>
      <c r="C487" s="57">
        <v>0.22</v>
      </c>
      <c r="D487" s="45">
        <v>0.26</v>
      </c>
      <c r="E487" s="45">
        <v>0.39</v>
      </c>
      <c r="F487" s="45">
        <v>0.52</v>
      </c>
      <c r="G487" s="45">
        <v>0.25</v>
      </c>
      <c r="H487" s="45">
        <v>0.21</v>
      </c>
      <c r="I487" s="45">
        <v>0.34</v>
      </c>
      <c r="J487" s="45">
        <v>-9999</v>
      </c>
      <c r="K487" s="45">
        <v>0.54</v>
      </c>
      <c r="L487" s="45">
        <v>1.22</v>
      </c>
      <c r="M487" s="46">
        <v>1.23</v>
      </c>
      <c r="N487" s="45">
        <v>0.53</v>
      </c>
      <c r="O487" s="45">
        <v>0.11</v>
      </c>
      <c r="P487" s="45">
        <v>0.19</v>
      </c>
      <c r="Q487" s="45">
        <v>0.53</v>
      </c>
      <c r="R487" s="45">
        <v>-9999</v>
      </c>
      <c r="S487" s="45">
        <v>0.44</v>
      </c>
      <c r="T487" s="45">
        <v>0.92</v>
      </c>
      <c r="U487" s="51">
        <v>0.59</v>
      </c>
    </row>
    <row r="488" spans="1:21" x14ac:dyDescent="0.25">
      <c r="A488" s="61" t="s">
        <v>28</v>
      </c>
      <c r="B488" s="61">
        <v>1990</v>
      </c>
      <c r="C488" s="57">
        <v>2.4300000000000002</v>
      </c>
      <c r="D488" s="45">
        <v>4.47</v>
      </c>
      <c r="E488" s="45">
        <v>4.2300000000000004</v>
      </c>
      <c r="F488" s="45">
        <v>2.11</v>
      </c>
      <c r="G488" s="45">
        <v>3.48</v>
      </c>
      <c r="H488" s="45">
        <v>3.57</v>
      </c>
      <c r="I488" s="45">
        <v>5.25</v>
      </c>
      <c r="J488" s="45">
        <v>-9999</v>
      </c>
      <c r="K488" s="45">
        <v>1.39</v>
      </c>
      <c r="L488" s="45">
        <v>6.2</v>
      </c>
      <c r="M488" s="46">
        <v>3.85</v>
      </c>
      <c r="N488" s="45">
        <v>2.71</v>
      </c>
      <c r="O488" s="45">
        <v>4.2</v>
      </c>
      <c r="P488" s="45">
        <v>1.24</v>
      </c>
      <c r="Q488" s="45">
        <v>1.92</v>
      </c>
      <c r="R488" s="45">
        <v>-9999</v>
      </c>
      <c r="S488" s="45">
        <v>5.27</v>
      </c>
      <c r="T488" s="45">
        <v>4.6900000000000004</v>
      </c>
      <c r="U488" s="51">
        <v>2.61</v>
      </c>
    </row>
    <row r="489" spans="1:21" x14ac:dyDescent="0.25">
      <c r="A489" s="61" t="s">
        <v>29</v>
      </c>
      <c r="B489" s="61">
        <v>1990</v>
      </c>
      <c r="C489" s="57">
        <v>2.77</v>
      </c>
      <c r="D489" s="45">
        <v>2.46</v>
      </c>
      <c r="E489" s="45">
        <v>1.1299999999999999</v>
      </c>
      <c r="F489" s="45">
        <v>2.42</v>
      </c>
      <c r="G489" s="45">
        <v>2.48</v>
      </c>
      <c r="H489" s="45">
        <v>1.96</v>
      </c>
      <c r="I489" s="45">
        <v>3</v>
      </c>
      <c r="J489" s="45">
        <v>-9999</v>
      </c>
      <c r="K489" s="45">
        <v>1.69</v>
      </c>
      <c r="L489" s="45">
        <v>2.9</v>
      </c>
      <c r="M489" s="46">
        <v>1.78</v>
      </c>
      <c r="N489" s="45">
        <v>1.1299999999999999</v>
      </c>
      <c r="O489" s="45">
        <v>2.65</v>
      </c>
      <c r="P489" s="45">
        <v>1.88</v>
      </c>
      <c r="Q489" s="45">
        <v>2.66</v>
      </c>
      <c r="R489" s="45">
        <v>-9999</v>
      </c>
      <c r="S489" s="45">
        <v>1.78</v>
      </c>
      <c r="T489" s="45">
        <v>3.47</v>
      </c>
      <c r="U489" s="51">
        <v>1.71</v>
      </c>
    </row>
    <row r="490" spans="1:21" x14ac:dyDescent="0.25">
      <c r="A490" s="61" t="s">
        <v>30</v>
      </c>
      <c r="B490" s="61">
        <v>1990</v>
      </c>
      <c r="C490" s="57">
        <v>1.71</v>
      </c>
      <c r="D490" s="45">
        <v>2.4900000000000002</v>
      </c>
      <c r="E490" s="45">
        <v>1.84</v>
      </c>
      <c r="F490" s="45">
        <v>1.1599999999999999</v>
      </c>
      <c r="G490" s="45">
        <v>3.07</v>
      </c>
      <c r="H490" s="45">
        <v>1.46</v>
      </c>
      <c r="I490" s="45">
        <v>1.03</v>
      </c>
      <c r="J490" s="45">
        <v>-9999</v>
      </c>
      <c r="K490" s="45">
        <v>1.36</v>
      </c>
      <c r="L490" s="45">
        <v>1.04</v>
      </c>
      <c r="M490" s="46">
        <v>0.41</v>
      </c>
      <c r="N490" s="45">
        <v>1.45</v>
      </c>
      <c r="O490" s="45">
        <v>1.23</v>
      </c>
      <c r="P490" s="45">
        <v>1.37</v>
      </c>
      <c r="Q490" s="45">
        <v>1.98</v>
      </c>
      <c r="R490" s="45">
        <v>-9999</v>
      </c>
      <c r="S490" s="45">
        <v>1.88</v>
      </c>
      <c r="T490" s="45">
        <v>0.99</v>
      </c>
      <c r="U490" s="51">
        <v>1.51</v>
      </c>
    </row>
    <row r="491" spans="1:21" x14ac:dyDescent="0.25">
      <c r="A491" s="61" t="s">
        <v>31</v>
      </c>
      <c r="B491" s="61">
        <v>1990</v>
      </c>
      <c r="C491" s="57">
        <v>0.75</v>
      </c>
      <c r="D491" s="45">
        <v>1.55</v>
      </c>
      <c r="E491" s="45">
        <v>0.96</v>
      </c>
      <c r="F491" s="45">
        <v>1.1200000000000001</v>
      </c>
      <c r="G491" s="45">
        <v>1.56</v>
      </c>
      <c r="H491" s="45">
        <v>1.03</v>
      </c>
      <c r="I491" s="45">
        <v>0.98</v>
      </c>
      <c r="J491" s="45">
        <v>-9999</v>
      </c>
      <c r="K491" s="45">
        <v>0.56999999999999995</v>
      </c>
      <c r="L491" s="45">
        <v>0.66</v>
      </c>
      <c r="M491" s="46">
        <v>1.27</v>
      </c>
      <c r="N491" s="45">
        <v>0.97</v>
      </c>
      <c r="O491" s="45">
        <v>0.52</v>
      </c>
      <c r="P491" s="45">
        <v>0.28000000000000003</v>
      </c>
      <c r="Q491" s="45">
        <v>1.9</v>
      </c>
      <c r="R491" s="45">
        <v>-9999</v>
      </c>
      <c r="S491" s="45">
        <v>1.05</v>
      </c>
      <c r="T491" s="45">
        <v>1.04</v>
      </c>
      <c r="U491" s="51">
        <v>0.61</v>
      </c>
    </row>
    <row r="492" spans="1:21" x14ac:dyDescent="0.25">
      <c r="A492" s="61" t="s">
        <v>32</v>
      </c>
      <c r="B492" s="61">
        <v>1990</v>
      </c>
      <c r="C492" s="57">
        <v>0.64</v>
      </c>
      <c r="D492" s="45">
        <v>1.28</v>
      </c>
      <c r="E492" s="45">
        <v>1.6</v>
      </c>
      <c r="F492" s="45">
        <v>1.1299999999999999</v>
      </c>
      <c r="G492" s="45">
        <v>1</v>
      </c>
      <c r="H492" s="45">
        <v>1.28</v>
      </c>
      <c r="I492" s="45">
        <v>0.35</v>
      </c>
      <c r="J492" s="45">
        <v>-9999</v>
      </c>
      <c r="K492" s="45">
        <v>0.87</v>
      </c>
      <c r="L492" s="45">
        <v>0.9</v>
      </c>
      <c r="M492" s="46">
        <v>0.99</v>
      </c>
      <c r="N492" s="45">
        <v>1.4</v>
      </c>
      <c r="O492" s="45">
        <v>-9999</v>
      </c>
      <c r="P492" s="45">
        <v>0.49</v>
      </c>
      <c r="Q492" s="45">
        <v>1.41</v>
      </c>
      <c r="R492" s="45">
        <v>-9999</v>
      </c>
      <c r="S492" s="45">
        <v>1.41</v>
      </c>
      <c r="T492" s="45">
        <v>1.1299999999999999</v>
      </c>
      <c r="U492" s="51">
        <v>0.56000000000000005</v>
      </c>
    </row>
    <row r="493" spans="1:21" x14ac:dyDescent="0.25">
      <c r="A493" s="61" t="s">
        <v>33</v>
      </c>
      <c r="B493" s="61">
        <v>1990</v>
      </c>
      <c r="C493" s="57">
        <v>0.11</v>
      </c>
      <c r="D493" s="45">
        <v>0.3</v>
      </c>
      <c r="E493" s="45">
        <v>0.75</v>
      </c>
      <c r="F493" s="45">
        <v>7.0000000000000007E-2</v>
      </c>
      <c r="G493" s="45">
        <v>0.3</v>
      </c>
      <c r="H493" s="45">
        <v>0.27</v>
      </c>
      <c r="I493" s="45">
        <v>7.0000000000000007E-2</v>
      </c>
      <c r="J493" s="45">
        <v>-9999</v>
      </c>
      <c r="K493" s="45">
        <v>0.25</v>
      </c>
      <c r="L493" s="45">
        <v>0.03</v>
      </c>
      <c r="M493" s="46" t="s">
        <v>1</v>
      </c>
      <c r="N493" s="45">
        <v>0.17</v>
      </c>
      <c r="O493" s="45">
        <v>0.19</v>
      </c>
      <c r="P493" s="45">
        <v>0.59</v>
      </c>
      <c r="Q493" s="45">
        <v>0.18</v>
      </c>
      <c r="R493" s="45">
        <v>-9999</v>
      </c>
      <c r="S493" s="45" t="s">
        <v>1</v>
      </c>
      <c r="T493" s="45">
        <v>0.09</v>
      </c>
      <c r="U493" s="51">
        <v>0.72</v>
      </c>
    </row>
    <row r="494" spans="1:21" x14ac:dyDescent="0.25">
      <c r="A494" s="61" t="s">
        <v>22</v>
      </c>
      <c r="B494" s="61">
        <v>1991</v>
      </c>
      <c r="C494" s="57">
        <v>0.02</v>
      </c>
      <c r="D494" s="45">
        <v>0.37</v>
      </c>
      <c r="E494" s="45">
        <v>1.05</v>
      </c>
      <c r="F494" s="45">
        <v>0.22</v>
      </c>
      <c r="G494" s="45">
        <v>0.39</v>
      </c>
      <c r="H494" s="45">
        <v>0.76</v>
      </c>
      <c r="I494" s="45">
        <v>0.03</v>
      </c>
      <c r="J494" s="45">
        <v>-9999</v>
      </c>
      <c r="K494" s="45">
        <v>0.34</v>
      </c>
      <c r="L494" s="45">
        <v>0.08</v>
      </c>
      <c r="M494" s="46">
        <v>0.05</v>
      </c>
      <c r="N494" s="45">
        <v>0.77</v>
      </c>
      <c r="O494" s="45">
        <v>0.06</v>
      </c>
      <c r="P494" s="45">
        <v>0.59</v>
      </c>
      <c r="Q494" s="45">
        <v>0.54</v>
      </c>
      <c r="R494" s="45">
        <v>-9999</v>
      </c>
      <c r="S494" s="45">
        <v>0.21</v>
      </c>
      <c r="T494" s="45">
        <v>0.28999999999999998</v>
      </c>
      <c r="U494" s="51">
        <v>0.61</v>
      </c>
    </row>
    <row r="495" spans="1:21" x14ac:dyDescent="0.25">
      <c r="A495" s="61" t="s">
        <v>23</v>
      </c>
      <c r="B495" s="61">
        <v>1991</v>
      </c>
      <c r="C495" s="57">
        <v>0.06</v>
      </c>
      <c r="D495" s="45">
        <v>0.28999999999999998</v>
      </c>
      <c r="E495" s="45">
        <v>0.15</v>
      </c>
      <c r="F495" s="45">
        <v>0</v>
      </c>
      <c r="G495" s="45">
        <v>0.19</v>
      </c>
      <c r="H495" s="45">
        <v>0.08</v>
      </c>
      <c r="I495" s="45">
        <v>0.16</v>
      </c>
      <c r="J495" s="45">
        <v>-9999</v>
      </c>
      <c r="K495" s="45">
        <v>0.02</v>
      </c>
      <c r="L495" s="45">
        <v>0</v>
      </c>
      <c r="M495" s="46">
        <v>0.32</v>
      </c>
      <c r="N495" s="45">
        <v>0.1</v>
      </c>
      <c r="O495" s="45">
        <v>0.03</v>
      </c>
      <c r="P495" s="45" t="s">
        <v>1</v>
      </c>
      <c r="Q495" s="45">
        <v>0.08</v>
      </c>
      <c r="R495" s="45">
        <v>-9999</v>
      </c>
      <c r="S495" s="45">
        <v>0.5</v>
      </c>
      <c r="T495" s="45">
        <v>0.11</v>
      </c>
      <c r="U495" s="51">
        <v>0</v>
      </c>
    </row>
    <row r="496" spans="1:21" x14ac:dyDescent="0.25">
      <c r="A496" s="61" t="s">
        <v>24</v>
      </c>
      <c r="B496" s="61">
        <v>1991</v>
      </c>
      <c r="C496" s="57">
        <v>0.31</v>
      </c>
      <c r="D496" s="45">
        <v>0.64</v>
      </c>
      <c r="E496" s="45">
        <v>0.43</v>
      </c>
      <c r="F496" s="45">
        <v>0.92</v>
      </c>
      <c r="G496" s="45">
        <v>0.62</v>
      </c>
      <c r="H496" s="45">
        <v>0.76</v>
      </c>
      <c r="I496" s="45">
        <v>0.17</v>
      </c>
      <c r="J496" s="45">
        <v>-9999</v>
      </c>
      <c r="K496" s="45">
        <v>0.15</v>
      </c>
      <c r="L496" s="45">
        <v>0.45</v>
      </c>
      <c r="M496" s="46">
        <v>1.59</v>
      </c>
      <c r="N496" s="45">
        <v>0.37</v>
      </c>
      <c r="O496" s="45">
        <v>0.72</v>
      </c>
      <c r="P496" s="45">
        <v>0.69</v>
      </c>
      <c r="Q496" s="45">
        <v>-9999</v>
      </c>
      <c r="R496" s="45">
        <v>-9999</v>
      </c>
      <c r="S496" s="45">
        <v>1.1299999999999999</v>
      </c>
      <c r="T496" s="45">
        <v>0.66</v>
      </c>
      <c r="U496" s="51">
        <v>0.36</v>
      </c>
    </row>
    <row r="497" spans="1:21" x14ac:dyDescent="0.25">
      <c r="A497" s="61" t="s">
        <v>25</v>
      </c>
      <c r="B497" s="61">
        <v>1991</v>
      </c>
      <c r="C497" s="57">
        <v>0.96</v>
      </c>
      <c r="D497" s="45">
        <v>1.61</v>
      </c>
      <c r="E497" s="45">
        <v>2.41</v>
      </c>
      <c r="F497" s="45">
        <v>0.69</v>
      </c>
      <c r="G497" s="45">
        <v>1.22</v>
      </c>
      <c r="H497" s="45">
        <v>1.94</v>
      </c>
      <c r="I497" s="45">
        <v>0.5</v>
      </c>
      <c r="J497" s="45">
        <v>-9999</v>
      </c>
      <c r="K497" s="45">
        <v>1.1000000000000001</v>
      </c>
      <c r="L497" s="45">
        <v>0.76</v>
      </c>
      <c r="M497" s="46">
        <v>0.24</v>
      </c>
      <c r="N497" s="45">
        <v>1.58</v>
      </c>
      <c r="O497" s="45">
        <v>0.95</v>
      </c>
      <c r="P497" s="45">
        <v>0.93</v>
      </c>
      <c r="Q497" s="45">
        <v>2.13</v>
      </c>
      <c r="R497" s="45">
        <v>-9999</v>
      </c>
      <c r="S497" s="45">
        <v>0.55000000000000004</v>
      </c>
      <c r="T497" s="45">
        <v>0.17</v>
      </c>
      <c r="U497" s="51">
        <v>1.0900000000000001</v>
      </c>
    </row>
    <row r="498" spans="1:21" x14ac:dyDescent="0.25">
      <c r="A498" s="61" t="s">
        <v>26</v>
      </c>
      <c r="B498" s="61">
        <v>1991</v>
      </c>
      <c r="C498" s="57">
        <v>0.94</v>
      </c>
      <c r="D498" s="45">
        <v>2.58</v>
      </c>
      <c r="E498" s="45">
        <v>2.9</v>
      </c>
      <c r="F498" s="45">
        <v>2.0699999999999998</v>
      </c>
      <c r="G498" s="45">
        <v>2.6</v>
      </c>
      <c r="H498" s="45">
        <v>2.4300000000000002</v>
      </c>
      <c r="I498" s="45">
        <v>2.93</v>
      </c>
      <c r="J498" s="45">
        <v>-9999</v>
      </c>
      <c r="K498" s="45">
        <v>2.35</v>
      </c>
      <c r="L498" s="45">
        <v>1.3</v>
      </c>
      <c r="M498" s="46">
        <v>6.87</v>
      </c>
      <c r="N498" s="45">
        <v>3.76</v>
      </c>
      <c r="O498" s="45">
        <v>2.21</v>
      </c>
      <c r="P498" s="45">
        <v>1.59</v>
      </c>
      <c r="Q498" s="45">
        <v>2.92</v>
      </c>
      <c r="R498" s="45">
        <v>-9999</v>
      </c>
      <c r="S498" s="45">
        <v>4.4400000000000004</v>
      </c>
      <c r="T498" s="45">
        <v>2.87</v>
      </c>
      <c r="U498" s="51">
        <v>4.18</v>
      </c>
    </row>
    <row r="499" spans="1:21" x14ac:dyDescent="0.25">
      <c r="A499" s="61" t="s">
        <v>27</v>
      </c>
      <c r="B499" s="61">
        <v>1991</v>
      </c>
      <c r="C499" s="57">
        <v>1.87</v>
      </c>
      <c r="D499" s="45">
        <v>2.89</v>
      </c>
      <c r="E499" s="45">
        <v>3.59</v>
      </c>
      <c r="F499" s="45">
        <v>2.71</v>
      </c>
      <c r="G499" s="45">
        <v>3.09</v>
      </c>
      <c r="H499" s="45">
        <v>2.2000000000000002</v>
      </c>
      <c r="I499" s="45">
        <v>3.03</v>
      </c>
      <c r="J499" s="45">
        <v>-9999</v>
      </c>
      <c r="K499" s="45">
        <v>3.59</v>
      </c>
      <c r="L499" s="45">
        <v>2.08</v>
      </c>
      <c r="M499" s="46">
        <v>2.62</v>
      </c>
      <c r="N499" s="45">
        <v>2.86</v>
      </c>
      <c r="O499" s="45">
        <v>1.65</v>
      </c>
      <c r="P499" s="45">
        <v>2.54</v>
      </c>
      <c r="Q499" s="45">
        <v>1.78</v>
      </c>
      <c r="R499" s="45">
        <v>-9999</v>
      </c>
      <c r="S499" s="45">
        <v>3.55</v>
      </c>
      <c r="T499" s="45">
        <v>2.04</v>
      </c>
      <c r="U499" s="51">
        <v>2.91</v>
      </c>
    </row>
    <row r="500" spans="1:21" x14ac:dyDescent="0.25">
      <c r="A500" s="61" t="s">
        <v>28</v>
      </c>
      <c r="B500" s="61">
        <v>1991</v>
      </c>
      <c r="C500" s="57">
        <v>2.62</v>
      </c>
      <c r="D500" s="45">
        <v>3.86</v>
      </c>
      <c r="E500" s="45">
        <v>3.11</v>
      </c>
      <c r="F500" s="45">
        <v>5.93</v>
      </c>
      <c r="G500" s="45">
        <v>3.64</v>
      </c>
      <c r="H500" s="45">
        <v>4.1100000000000003</v>
      </c>
      <c r="I500" s="45">
        <v>2.2799999999999998</v>
      </c>
      <c r="J500" s="45">
        <v>-9999</v>
      </c>
      <c r="K500" s="45">
        <v>1.34</v>
      </c>
      <c r="L500" s="45">
        <v>1.62</v>
      </c>
      <c r="M500" s="46">
        <v>0.61</v>
      </c>
      <c r="N500" s="45">
        <v>2.74</v>
      </c>
      <c r="O500" s="45">
        <v>4.6100000000000003</v>
      </c>
      <c r="P500" s="45">
        <v>1.62</v>
      </c>
      <c r="Q500" s="45">
        <v>1.8</v>
      </c>
      <c r="R500" s="45">
        <v>-9999</v>
      </c>
      <c r="S500" s="45">
        <v>1.21</v>
      </c>
      <c r="T500" s="45">
        <v>1.3</v>
      </c>
      <c r="U500" s="51">
        <v>1.88</v>
      </c>
    </row>
    <row r="501" spans="1:21" x14ac:dyDescent="0.25">
      <c r="A501" s="61" t="s">
        <v>29</v>
      </c>
      <c r="B501" s="61">
        <v>1991</v>
      </c>
      <c r="C501" s="57">
        <v>2.56</v>
      </c>
      <c r="D501" s="45">
        <v>2.74</v>
      </c>
      <c r="E501" s="45">
        <v>2.08</v>
      </c>
      <c r="F501" s="45">
        <v>1.79</v>
      </c>
      <c r="G501" s="45">
        <v>3.9</v>
      </c>
      <c r="H501" s="45">
        <v>3.69</v>
      </c>
      <c r="I501" s="45">
        <v>2.4900000000000002</v>
      </c>
      <c r="J501" s="45">
        <v>-9999</v>
      </c>
      <c r="K501" s="45">
        <v>2.21</v>
      </c>
      <c r="L501" s="45">
        <v>1.64</v>
      </c>
      <c r="M501" s="46">
        <v>1.4</v>
      </c>
      <c r="N501" s="45">
        <v>1.81</v>
      </c>
      <c r="O501" s="45">
        <v>4.96</v>
      </c>
      <c r="P501" s="45">
        <v>3.02</v>
      </c>
      <c r="Q501" s="45">
        <v>1.78</v>
      </c>
      <c r="R501" s="45">
        <v>-9999</v>
      </c>
      <c r="S501" s="45">
        <v>1.28</v>
      </c>
      <c r="T501" s="45">
        <v>2.02</v>
      </c>
      <c r="U501" s="51">
        <v>2.52</v>
      </c>
    </row>
    <row r="502" spans="1:21" x14ac:dyDescent="0.25">
      <c r="A502" s="61" t="s">
        <v>30</v>
      </c>
      <c r="B502" s="61">
        <v>1991</v>
      </c>
      <c r="C502" s="57">
        <v>0.45</v>
      </c>
      <c r="D502" s="45">
        <v>0.22</v>
      </c>
      <c r="E502" s="45">
        <v>1.21</v>
      </c>
      <c r="F502" s="45">
        <v>0.89</v>
      </c>
      <c r="G502" s="45">
        <v>0.24</v>
      </c>
      <c r="H502" s="45">
        <v>0.79</v>
      </c>
      <c r="I502" s="45">
        <v>0.34</v>
      </c>
      <c r="J502" s="45">
        <v>-9999</v>
      </c>
      <c r="K502" s="45">
        <v>0.85</v>
      </c>
      <c r="L502" s="45">
        <v>0.89</v>
      </c>
      <c r="M502" s="46">
        <v>1</v>
      </c>
      <c r="N502" s="45">
        <v>0.71</v>
      </c>
      <c r="O502" s="45">
        <v>0.6</v>
      </c>
      <c r="P502" s="45">
        <v>1.64</v>
      </c>
      <c r="Q502" s="45">
        <v>0.25</v>
      </c>
      <c r="R502" s="45">
        <v>-9999</v>
      </c>
      <c r="S502" s="45">
        <v>2.0299999999999998</v>
      </c>
      <c r="T502" s="45">
        <v>2.2799999999999998</v>
      </c>
      <c r="U502" s="51">
        <v>3.12</v>
      </c>
    </row>
    <row r="503" spans="1:21" x14ac:dyDescent="0.25">
      <c r="A503" s="61" t="s">
        <v>31</v>
      </c>
      <c r="B503" s="61">
        <v>1991</v>
      </c>
      <c r="C503" s="57">
        <v>0.52</v>
      </c>
      <c r="D503" s="45">
        <v>1.1399999999999999</v>
      </c>
      <c r="E503" s="45">
        <v>0.93</v>
      </c>
      <c r="F503" s="45">
        <v>0.46</v>
      </c>
      <c r="G503" s="45">
        <v>0.66</v>
      </c>
      <c r="H503" s="45">
        <v>0.7</v>
      </c>
      <c r="I503" s="45">
        <v>0.56999999999999995</v>
      </c>
      <c r="J503" s="45">
        <v>-9999</v>
      </c>
      <c r="K503" s="45">
        <v>0.69</v>
      </c>
      <c r="L503" s="45">
        <v>0.48</v>
      </c>
      <c r="M503" s="46">
        <v>2.02</v>
      </c>
      <c r="N503" s="45">
        <v>0.99</v>
      </c>
      <c r="O503" s="45">
        <v>0.17</v>
      </c>
      <c r="P503" s="45">
        <v>1.05</v>
      </c>
      <c r="Q503" s="45">
        <v>0.73</v>
      </c>
      <c r="R503" s="45">
        <v>-9999</v>
      </c>
      <c r="S503" s="45">
        <v>1.36</v>
      </c>
      <c r="T503" s="45">
        <v>0.57999999999999996</v>
      </c>
      <c r="U503" s="51">
        <v>0.65</v>
      </c>
    </row>
    <row r="504" spans="1:21" x14ac:dyDescent="0.25">
      <c r="A504" s="61" t="s">
        <v>32</v>
      </c>
      <c r="B504" s="61">
        <v>1991</v>
      </c>
      <c r="C504" s="57">
        <v>0.75</v>
      </c>
      <c r="D504" s="45">
        <v>2.09</v>
      </c>
      <c r="E504" s="45">
        <v>3.3</v>
      </c>
      <c r="F504" s="45">
        <v>1.96</v>
      </c>
      <c r="G504" s="45">
        <v>2.29</v>
      </c>
      <c r="H504" s="45">
        <v>2.67</v>
      </c>
      <c r="I504" s="45">
        <v>0.8</v>
      </c>
      <c r="J504" s="45">
        <v>-9999</v>
      </c>
      <c r="K504" s="45">
        <v>1.48</v>
      </c>
      <c r="L504" s="45">
        <v>1.36</v>
      </c>
      <c r="M504" s="46">
        <v>1.49</v>
      </c>
      <c r="N504" s="45">
        <v>3.37</v>
      </c>
      <c r="O504" s="45">
        <v>1.33</v>
      </c>
      <c r="P504" s="45">
        <v>1.52</v>
      </c>
      <c r="Q504" s="45">
        <v>-9999</v>
      </c>
      <c r="R504" s="45">
        <v>-9999</v>
      </c>
      <c r="S504" s="45">
        <v>1.41</v>
      </c>
      <c r="T504" s="45">
        <v>1.21</v>
      </c>
      <c r="U504" s="51">
        <v>-9999</v>
      </c>
    </row>
    <row r="505" spans="1:21" x14ac:dyDescent="0.25">
      <c r="A505" s="61" t="s">
        <v>33</v>
      </c>
      <c r="B505" s="61">
        <v>1991</v>
      </c>
      <c r="C505" s="57">
        <v>0.1</v>
      </c>
      <c r="D505" s="45">
        <v>7.0000000000000007E-2</v>
      </c>
      <c r="E505" s="45">
        <v>0.01</v>
      </c>
      <c r="F505" s="45">
        <v>0.19</v>
      </c>
      <c r="G505" s="45">
        <v>0.11</v>
      </c>
      <c r="H505" s="45">
        <v>0.19</v>
      </c>
      <c r="I505" s="45">
        <v>0</v>
      </c>
      <c r="J505" s="45">
        <v>-9999</v>
      </c>
      <c r="K505" s="45">
        <v>0.01</v>
      </c>
      <c r="L505" s="45">
        <v>0</v>
      </c>
      <c r="M505" s="46" t="s">
        <v>1</v>
      </c>
      <c r="N505" s="45" t="s">
        <v>1</v>
      </c>
      <c r="O505" s="45">
        <v>0.08</v>
      </c>
      <c r="P505" s="45" t="s">
        <v>1</v>
      </c>
      <c r="Q505" s="45">
        <v>0.02</v>
      </c>
      <c r="R505" s="45">
        <v>-9999</v>
      </c>
      <c r="S505" s="45">
        <v>0.03</v>
      </c>
      <c r="T505" s="45" t="s">
        <v>1</v>
      </c>
      <c r="U505" s="51">
        <v>0</v>
      </c>
    </row>
    <row r="506" spans="1:21" x14ac:dyDescent="0.25">
      <c r="A506" s="61" t="s">
        <v>22</v>
      </c>
      <c r="B506" s="61">
        <v>1992</v>
      </c>
      <c r="C506" s="57">
        <v>7.0000000000000007E-2</v>
      </c>
      <c r="D506" s="45">
        <v>0.28000000000000003</v>
      </c>
      <c r="E506" s="45">
        <v>0.67</v>
      </c>
      <c r="F506" s="45">
        <v>0.88</v>
      </c>
      <c r="G506" s="45">
        <v>0.42</v>
      </c>
      <c r="H506" s="45">
        <v>1.19</v>
      </c>
      <c r="I506" s="45">
        <v>0.05</v>
      </c>
      <c r="J506" s="45">
        <v>-9999</v>
      </c>
      <c r="K506" s="45">
        <v>0.63</v>
      </c>
      <c r="L506" s="45">
        <v>0.64</v>
      </c>
      <c r="M506" s="46">
        <v>1.22</v>
      </c>
      <c r="N506" s="45">
        <v>0.97</v>
      </c>
      <c r="O506" s="45">
        <v>0.1</v>
      </c>
      <c r="P506" s="45">
        <v>0.55000000000000004</v>
      </c>
      <c r="Q506" s="45">
        <v>1.44</v>
      </c>
      <c r="R506" s="45">
        <v>-9999</v>
      </c>
      <c r="S506" s="45">
        <v>1.26</v>
      </c>
      <c r="T506" s="45">
        <v>0.95</v>
      </c>
      <c r="U506" s="51">
        <v>0.32</v>
      </c>
    </row>
    <row r="507" spans="1:21" x14ac:dyDescent="0.25">
      <c r="A507" s="61" t="s">
        <v>23</v>
      </c>
      <c r="B507" s="61">
        <v>1992</v>
      </c>
      <c r="C507" s="57">
        <v>0.06</v>
      </c>
      <c r="D507" s="45">
        <v>0.17</v>
      </c>
      <c r="E507" s="45" t="s">
        <v>1</v>
      </c>
      <c r="F507" s="45">
        <v>0.04</v>
      </c>
      <c r="G507" s="45">
        <v>0.12</v>
      </c>
      <c r="H507" s="45">
        <v>0.09</v>
      </c>
      <c r="I507" s="45">
        <v>0</v>
      </c>
      <c r="J507" s="45">
        <v>-9999</v>
      </c>
      <c r="K507" s="45" t="s">
        <v>1</v>
      </c>
      <c r="L507" s="45">
        <v>0.03</v>
      </c>
      <c r="M507" s="46">
        <v>0.55000000000000004</v>
      </c>
      <c r="N507" s="45">
        <v>0.02</v>
      </c>
      <c r="O507" s="45">
        <v>0.08</v>
      </c>
      <c r="P507" s="45" t="s">
        <v>1</v>
      </c>
      <c r="Q507" s="45">
        <v>0.05</v>
      </c>
      <c r="R507" s="45">
        <v>-9999</v>
      </c>
      <c r="S507" s="45">
        <v>0.65</v>
      </c>
      <c r="T507" s="45">
        <v>0.33</v>
      </c>
      <c r="U507" s="51">
        <v>0</v>
      </c>
    </row>
    <row r="508" spans="1:21" x14ac:dyDescent="0.25">
      <c r="A508" s="61" t="s">
        <v>24</v>
      </c>
      <c r="B508" s="61">
        <v>1992</v>
      </c>
      <c r="C508" s="57">
        <v>0.8</v>
      </c>
      <c r="D508" s="45">
        <v>2.76</v>
      </c>
      <c r="E508" s="45">
        <v>5.17</v>
      </c>
      <c r="F508" s="45">
        <v>2.97</v>
      </c>
      <c r="G508" s="45">
        <v>2.46</v>
      </c>
      <c r="H508" s="45">
        <v>3.5</v>
      </c>
      <c r="I508" s="45">
        <v>2.88</v>
      </c>
      <c r="J508" s="45">
        <v>-9999</v>
      </c>
      <c r="K508" s="45">
        <v>4.4400000000000004</v>
      </c>
      <c r="L508" s="45">
        <v>2.5299999999999998</v>
      </c>
      <c r="M508" s="46">
        <v>2.12</v>
      </c>
      <c r="N508" s="45">
        <v>3.35</v>
      </c>
      <c r="O508" s="45">
        <v>1.18</v>
      </c>
      <c r="P508" s="45">
        <v>2.94</v>
      </c>
      <c r="Q508" s="45">
        <v>4.2</v>
      </c>
      <c r="R508" s="45">
        <v>-9999</v>
      </c>
      <c r="S508" s="45">
        <v>2.58</v>
      </c>
      <c r="T508" s="45">
        <v>1.65</v>
      </c>
      <c r="U508" s="51">
        <v>3.36</v>
      </c>
    </row>
    <row r="509" spans="1:21" x14ac:dyDescent="0.25">
      <c r="A509" s="61" t="s">
        <v>25</v>
      </c>
      <c r="B509" s="61">
        <v>1992</v>
      </c>
      <c r="C509" s="57">
        <v>0.03</v>
      </c>
      <c r="D509" s="45">
        <v>0.67</v>
      </c>
      <c r="E509" s="45">
        <v>0.46</v>
      </c>
      <c r="F509" s="45">
        <v>0.67</v>
      </c>
      <c r="G509" s="45">
        <v>0.57999999999999996</v>
      </c>
      <c r="H509" s="45">
        <v>0.53</v>
      </c>
      <c r="I509" s="45">
        <v>1.1399999999999999</v>
      </c>
      <c r="J509" s="45">
        <v>-9999</v>
      </c>
      <c r="K509" s="45">
        <v>1.23</v>
      </c>
      <c r="L509" s="45">
        <v>0.05</v>
      </c>
      <c r="M509" s="46">
        <v>0.25</v>
      </c>
      <c r="N509" s="45">
        <v>0.52</v>
      </c>
      <c r="O509" s="45">
        <v>0.4</v>
      </c>
      <c r="P509" s="45">
        <v>0.96</v>
      </c>
      <c r="Q509" s="45">
        <v>0.15</v>
      </c>
      <c r="R509" s="45">
        <v>-9999</v>
      </c>
      <c r="S509" s="45">
        <v>0.22</v>
      </c>
      <c r="T509" s="45">
        <v>0.41</v>
      </c>
      <c r="U509" s="51">
        <v>1.1299999999999999</v>
      </c>
    </row>
    <row r="510" spans="1:21" x14ac:dyDescent="0.25">
      <c r="A510" s="61" t="s">
        <v>26</v>
      </c>
      <c r="B510" s="61">
        <v>1992</v>
      </c>
      <c r="C510" s="57">
        <v>0.85</v>
      </c>
      <c r="D510" s="45">
        <v>1.1299999999999999</v>
      </c>
      <c r="E510" s="45">
        <v>1.7</v>
      </c>
      <c r="F510" s="45">
        <v>0.52</v>
      </c>
      <c r="G510" s="45">
        <v>1.04</v>
      </c>
      <c r="H510" s="45">
        <v>1.1299999999999999</v>
      </c>
      <c r="I510" s="45">
        <v>1.57</v>
      </c>
      <c r="J510" s="45">
        <v>-9999</v>
      </c>
      <c r="K510" s="45">
        <v>1.59</v>
      </c>
      <c r="L510" s="45">
        <v>0.47</v>
      </c>
      <c r="M510" s="46">
        <v>1.24</v>
      </c>
      <c r="N510" s="45">
        <v>1.82</v>
      </c>
      <c r="O510" s="45">
        <v>0.87</v>
      </c>
      <c r="P510" s="45">
        <v>1.4</v>
      </c>
      <c r="Q510" s="45">
        <v>0.95</v>
      </c>
      <c r="R510" s="45">
        <v>-9999</v>
      </c>
      <c r="S510" s="45">
        <v>0.56000000000000005</v>
      </c>
      <c r="T510" s="45">
        <v>0.51</v>
      </c>
      <c r="U510" s="51">
        <v>1.56</v>
      </c>
    </row>
    <row r="511" spans="1:21" x14ac:dyDescent="0.25">
      <c r="A511" s="61" t="s">
        <v>27</v>
      </c>
      <c r="B511" s="61">
        <v>1992</v>
      </c>
      <c r="C511" s="57">
        <v>0.68</v>
      </c>
      <c r="D511" s="45">
        <v>2.06</v>
      </c>
      <c r="E511" s="45">
        <v>0.96</v>
      </c>
      <c r="F511" s="45">
        <v>3.01</v>
      </c>
      <c r="G511" s="45">
        <v>4.72</v>
      </c>
      <c r="H511" s="45">
        <v>2.02</v>
      </c>
      <c r="I511" s="45">
        <v>3.79</v>
      </c>
      <c r="J511" s="45">
        <v>-9999</v>
      </c>
      <c r="K511" s="45">
        <v>5.78</v>
      </c>
      <c r="L511" s="45">
        <v>2.58</v>
      </c>
      <c r="M511" s="46">
        <v>8.19</v>
      </c>
      <c r="N511" s="45">
        <v>1.61</v>
      </c>
      <c r="O511" s="45">
        <v>1.1000000000000001</v>
      </c>
      <c r="P511" s="45">
        <v>1.6</v>
      </c>
      <c r="Q511" s="45">
        <v>2.41</v>
      </c>
      <c r="R511" s="45">
        <v>-9999</v>
      </c>
      <c r="S511" s="45">
        <v>9.2100000000000009</v>
      </c>
      <c r="T511" s="45">
        <v>8.26</v>
      </c>
      <c r="U511" s="51">
        <v>0.72</v>
      </c>
    </row>
    <row r="512" spans="1:21" x14ac:dyDescent="0.25">
      <c r="A512" s="61" t="s">
        <v>28</v>
      </c>
      <c r="B512" s="61">
        <v>1992</v>
      </c>
      <c r="C512" s="57">
        <v>0.9</v>
      </c>
      <c r="D512" s="45">
        <v>1.19</v>
      </c>
      <c r="E512" s="45">
        <v>1.1299999999999999</v>
      </c>
      <c r="F512" s="45">
        <v>2.71</v>
      </c>
      <c r="G512" s="45">
        <v>2.75</v>
      </c>
      <c r="H512" s="45">
        <v>2.23</v>
      </c>
      <c r="I512" s="45">
        <v>2.14</v>
      </c>
      <c r="J512" s="45">
        <v>-9999</v>
      </c>
      <c r="K512" s="45">
        <v>1.96</v>
      </c>
      <c r="L512" s="45">
        <v>2.4500000000000002</v>
      </c>
      <c r="M512" s="46">
        <v>5.41</v>
      </c>
      <c r="N512" s="45">
        <v>0.87</v>
      </c>
      <c r="O512" s="45">
        <v>1.45</v>
      </c>
      <c r="P512" s="45">
        <v>1.57</v>
      </c>
      <c r="Q512" s="45">
        <v>1.4</v>
      </c>
      <c r="R512" s="45">
        <v>-9999</v>
      </c>
      <c r="S512" s="45">
        <v>2.16</v>
      </c>
      <c r="T512" s="45">
        <v>1.62</v>
      </c>
      <c r="U512" s="51">
        <v>3.27</v>
      </c>
    </row>
    <row r="513" spans="1:21" x14ac:dyDescent="0.25">
      <c r="A513" s="61" t="s">
        <v>29</v>
      </c>
      <c r="B513" s="61">
        <v>1992</v>
      </c>
      <c r="C513" s="57">
        <v>2.69</v>
      </c>
      <c r="D513" s="45">
        <v>3.58</v>
      </c>
      <c r="E513" s="45">
        <v>3.08</v>
      </c>
      <c r="F513" s="45">
        <v>2.78</v>
      </c>
      <c r="G513" s="45">
        <v>3.39</v>
      </c>
      <c r="H513" s="45">
        <v>2.33</v>
      </c>
      <c r="I513" s="45">
        <v>1.89</v>
      </c>
      <c r="J513" s="45">
        <v>-9999</v>
      </c>
      <c r="K513" s="45">
        <v>2.64</v>
      </c>
      <c r="L513" s="45">
        <v>3.11</v>
      </c>
      <c r="M513" s="46">
        <v>3.36</v>
      </c>
      <c r="N513" s="45">
        <v>3.22</v>
      </c>
      <c r="O513" s="45">
        <v>3.05</v>
      </c>
      <c r="P513" s="45">
        <v>4.7699999999999996</v>
      </c>
      <c r="Q513" s="45">
        <v>3.66</v>
      </c>
      <c r="R513" s="45">
        <v>-9999</v>
      </c>
      <c r="S513" s="45">
        <v>3.45</v>
      </c>
      <c r="T513" s="45">
        <v>2.06</v>
      </c>
      <c r="U513" s="51">
        <v>3.83</v>
      </c>
    </row>
    <row r="514" spans="1:21" x14ac:dyDescent="0.25">
      <c r="A514" s="61" t="s">
        <v>30</v>
      </c>
      <c r="B514" s="61">
        <v>1992</v>
      </c>
      <c r="C514" s="57">
        <v>0.05</v>
      </c>
      <c r="D514" s="45">
        <v>0.13</v>
      </c>
      <c r="E514" s="45">
        <v>0.02</v>
      </c>
      <c r="F514" s="45">
        <v>0.04</v>
      </c>
      <c r="G514" s="45">
        <v>0.06</v>
      </c>
      <c r="H514" s="45">
        <v>0.01</v>
      </c>
      <c r="I514" s="45">
        <v>0.32</v>
      </c>
      <c r="J514" s="45">
        <v>-9999</v>
      </c>
      <c r="K514" s="45">
        <v>0.02</v>
      </c>
      <c r="L514" s="45">
        <v>0.42</v>
      </c>
      <c r="M514" s="46">
        <v>0.01</v>
      </c>
      <c r="N514" s="45">
        <v>0.05</v>
      </c>
      <c r="O514" s="45">
        <v>0.09</v>
      </c>
      <c r="P514" s="45" t="s">
        <v>1</v>
      </c>
      <c r="Q514" s="45">
        <v>0.47</v>
      </c>
      <c r="R514" s="45">
        <v>-9999</v>
      </c>
      <c r="S514" s="45">
        <v>0.71</v>
      </c>
      <c r="T514" s="45">
        <v>1.95</v>
      </c>
      <c r="U514" s="51">
        <v>0</v>
      </c>
    </row>
    <row r="515" spans="1:21" x14ac:dyDescent="0.25">
      <c r="A515" s="61" t="s">
        <v>31</v>
      </c>
      <c r="B515" s="61">
        <v>1992</v>
      </c>
      <c r="C515" s="57">
        <v>0.56999999999999995</v>
      </c>
      <c r="D515" s="45">
        <v>0.92</v>
      </c>
      <c r="E515" s="45">
        <v>0.79</v>
      </c>
      <c r="F515" s="45">
        <v>0.21</v>
      </c>
      <c r="G515" s="45">
        <v>1.08</v>
      </c>
      <c r="H515" s="45">
        <v>0.51</v>
      </c>
      <c r="I515" s="45">
        <v>0.33</v>
      </c>
      <c r="J515" s="45">
        <v>-9999</v>
      </c>
      <c r="K515" s="45">
        <v>0.23</v>
      </c>
      <c r="L515" s="45">
        <v>1.04</v>
      </c>
      <c r="M515" s="46">
        <v>1.45</v>
      </c>
      <c r="N515" s="45">
        <v>0.25</v>
      </c>
      <c r="O515" s="45">
        <v>0.28999999999999998</v>
      </c>
      <c r="P515" s="45">
        <v>0.12</v>
      </c>
      <c r="Q515" s="45">
        <v>0.57999999999999996</v>
      </c>
      <c r="R515" s="45">
        <v>-9999</v>
      </c>
      <c r="S515" s="45">
        <v>0.9</v>
      </c>
      <c r="T515" s="45">
        <v>0.7</v>
      </c>
      <c r="U515" s="51">
        <v>0.14000000000000001</v>
      </c>
    </row>
    <row r="516" spans="1:21" x14ac:dyDescent="0.25">
      <c r="A516" s="61" t="s">
        <v>32</v>
      </c>
      <c r="B516" s="61">
        <v>1992</v>
      </c>
      <c r="C516" s="57">
        <v>0.44</v>
      </c>
      <c r="D516" s="45">
        <v>1.43</v>
      </c>
      <c r="E516" s="45">
        <v>2.56</v>
      </c>
      <c r="F516" s="45">
        <v>0.97</v>
      </c>
      <c r="G516" s="45">
        <v>0.95</v>
      </c>
      <c r="H516" s="45">
        <v>1.46</v>
      </c>
      <c r="I516" s="45">
        <v>0.99</v>
      </c>
      <c r="J516" s="45">
        <v>-9999</v>
      </c>
      <c r="K516" s="45">
        <v>1.72</v>
      </c>
      <c r="L516" s="45">
        <v>0.46</v>
      </c>
      <c r="M516" s="46">
        <v>0.3</v>
      </c>
      <c r="N516" s="45">
        <v>1.98</v>
      </c>
      <c r="O516" s="45">
        <v>0.73</v>
      </c>
      <c r="P516" s="45">
        <v>1.23</v>
      </c>
      <c r="Q516" s="45">
        <v>1.76</v>
      </c>
      <c r="R516" s="45">
        <v>-9999</v>
      </c>
      <c r="S516" s="45">
        <v>0.62</v>
      </c>
      <c r="T516" s="45">
        <v>0.74</v>
      </c>
      <c r="U516" s="51">
        <v>1.41</v>
      </c>
    </row>
    <row r="517" spans="1:21" x14ac:dyDescent="0.25">
      <c r="A517" s="61" t="s">
        <v>33</v>
      </c>
      <c r="B517" s="61">
        <v>1992</v>
      </c>
      <c r="C517" s="57">
        <v>0.13</v>
      </c>
      <c r="D517" s="45">
        <v>0.37</v>
      </c>
      <c r="E517" s="45">
        <v>0.84</v>
      </c>
      <c r="F517" s="45">
        <v>0.42</v>
      </c>
      <c r="G517" s="45">
        <v>0.31</v>
      </c>
      <c r="H517" s="45">
        <v>0.68</v>
      </c>
      <c r="I517" s="45">
        <v>0.11</v>
      </c>
      <c r="J517" s="45">
        <v>-9999</v>
      </c>
      <c r="K517" s="45">
        <v>0.44</v>
      </c>
      <c r="L517" s="45">
        <v>0.86</v>
      </c>
      <c r="M517" s="46">
        <v>0.25</v>
      </c>
      <c r="N517" s="45">
        <v>1.08</v>
      </c>
      <c r="O517" s="45">
        <v>0.42</v>
      </c>
      <c r="P517" s="45">
        <v>0.4</v>
      </c>
      <c r="Q517" s="45">
        <v>0.61</v>
      </c>
      <c r="R517" s="45">
        <v>-9999</v>
      </c>
      <c r="S517" s="45">
        <v>0.22</v>
      </c>
      <c r="T517" s="45">
        <v>0.39</v>
      </c>
      <c r="U517" s="51">
        <v>0.23</v>
      </c>
    </row>
    <row r="518" spans="1:21" x14ac:dyDescent="0.25">
      <c r="A518" s="61" t="s">
        <v>22</v>
      </c>
      <c r="B518" s="61">
        <v>1993</v>
      </c>
      <c r="C518" s="57">
        <v>0.21</v>
      </c>
      <c r="D518" s="45">
        <v>0.19</v>
      </c>
      <c r="E518" s="45">
        <v>0.25</v>
      </c>
      <c r="F518" s="45">
        <v>0.5</v>
      </c>
      <c r="G518" s="45">
        <v>0.23</v>
      </c>
      <c r="H518" s="45">
        <v>0.25</v>
      </c>
      <c r="I518" s="45">
        <v>0.32</v>
      </c>
      <c r="J518" s="45">
        <v>-9999</v>
      </c>
      <c r="K518" s="45">
        <v>0.36</v>
      </c>
      <c r="L518" s="45">
        <v>0.19</v>
      </c>
      <c r="M518" s="46">
        <v>0.14000000000000001</v>
      </c>
      <c r="N518" s="45">
        <v>0.34</v>
      </c>
      <c r="O518" s="45">
        <v>0.42</v>
      </c>
      <c r="P518" s="45">
        <v>0.12</v>
      </c>
      <c r="Q518" s="45">
        <v>0.39</v>
      </c>
      <c r="R518" s="45">
        <v>-9999</v>
      </c>
      <c r="S518" s="45">
        <v>0.25</v>
      </c>
      <c r="T518" s="45">
        <v>0.24</v>
      </c>
      <c r="U518" s="51">
        <v>0.28000000000000003</v>
      </c>
    </row>
    <row r="519" spans="1:21" x14ac:dyDescent="0.25">
      <c r="A519" s="61" t="s">
        <v>23</v>
      </c>
      <c r="B519" s="61">
        <v>1993</v>
      </c>
      <c r="C519" s="57">
        <v>0.4</v>
      </c>
      <c r="D519" s="45">
        <v>0.34</v>
      </c>
      <c r="E519" s="45">
        <v>0.9</v>
      </c>
      <c r="F519" s="45">
        <v>0.73</v>
      </c>
      <c r="G519" s="45">
        <v>0.65</v>
      </c>
      <c r="H519" s="45">
        <v>1.05</v>
      </c>
      <c r="I519" s="45">
        <v>1.52</v>
      </c>
      <c r="J519" s="45">
        <v>-9999</v>
      </c>
      <c r="K519" s="45">
        <v>0.86</v>
      </c>
      <c r="L519" s="45">
        <v>0.67</v>
      </c>
      <c r="M519" s="46">
        <v>0.43</v>
      </c>
      <c r="N519" s="45">
        <v>0.77</v>
      </c>
      <c r="O519" s="45">
        <v>0.3</v>
      </c>
      <c r="P519" s="45">
        <v>0.87</v>
      </c>
      <c r="Q519" s="45">
        <v>0.67</v>
      </c>
      <c r="R519" s="45">
        <v>-9999</v>
      </c>
      <c r="S519" s="45">
        <v>1.65</v>
      </c>
      <c r="T519" s="45">
        <v>1.24</v>
      </c>
      <c r="U519" s="51">
        <v>1.01</v>
      </c>
    </row>
    <row r="520" spans="1:21" x14ac:dyDescent="0.25">
      <c r="A520" s="61" t="s">
        <v>24</v>
      </c>
      <c r="B520" s="61">
        <v>1993</v>
      </c>
      <c r="C520" s="57">
        <v>0.45</v>
      </c>
      <c r="D520" s="45">
        <v>1.87</v>
      </c>
      <c r="E520" s="45">
        <v>2.15</v>
      </c>
      <c r="F520" s="45">
        <v>0.32</v>
      </c>
      <c r="G520" s="45">
        <v>0.77</v>
      </c>
      <c r="H520" s="45">
        <v>0.89</v>
      </c>
      <c r="I520" s="45">
        <v>1.1299999999999999</v>
      </c>
      <c r="J520" s="45">
        <v>-9999</v>
      </c>
      <c r="K520" s="45">
        <v>1.51</v>
      </c>
      <c r="L520" s="45">
        <v>0.3</v>
      </c>
      <c r="M520" s="46">
        <v>1.18</v>
      </c>
      <c r="N520" s="45">
        <v>1.2</v>
      </c>
      <c r="O520" s="45">
        <v>0.82</v>
      </c>
      <c r="P520" s="45">
        <v>0.92</v>
      </c>
      <c r="Q520" s="45">
        <v>1.18</v>
      </c>
      <c r="R520" s="45">
        <v>-9999</v>
      </c>
      <c r="S520" s="45">
        <v>0.84</v>
      </c>
      <c r="T520" s="45">
        <v>0.63</v>
      </c>
      <c r="U520" s="51">
        <v>0.47</v>
      </c>
    </row>
    <row r="521" spans="1:21" x14ac:dyDescent="0.25">
      <c r="A521" s="61" t="s">
        <v>25</v>
      </c>
      <c r="B521" s="61">
        <v>1993</v>
      </c>
      <c r="C521" s="57">
        <v>0.23</v>
      </c>
      <c r="D521" s="45">
        <v>1.17</v>
      </c>
      <c r="E521" s="45">
        <v>2.56</v>
      </c>
      <c r="F521" s="45">
        <v>1.82</v>
      </c>
      <c r="G521" s="45">
        <v>1.35</v>
      </c>
      <c r="H521" s="45">
        <v>2.08</v>
      </c>
      <c r="I521" s="45">
        <v>1.76</v>
      </c>
      <c r="J521" s="45">
        <v>-9999</v>
      </c>
      <c r="K521" s="45">
        <v>2.1800000000000002</v>
      </c>
      <c r="L521" s="45">
        <v>1.97</v>
      </c>
      <c r="M521" s="46">
        <v>0.88</v>
      </c>
      <c r="N521" s="45">
        <v>2.71</v>
      </c>
      <c r="O521" s="45">
        <v>0.35</v>
      </c>
      <c r="P521" s="45">
        <v>2</v>
      </c>
      <c r="Q521" s="45">
        <v>2.48</v>
      </c>
      <c r="R521" s="45">
        <v>-9999</v>
      </c>
      <c r="S521" s="45">
        <v>1.5</v>
      </c>
      <c r="T521" s="45">
        <v>1.1100000000000001</v>
      </c>
      <c r="U521" s="51">
        <v>2.48</v>
      </c>
    </row>
    <row r="522" spans="1:21" x14ac:dyDescent="0.25">
      <c r="A522" s="61" t="s">
        <v>26</v>
      </c>
      <c r="B522" s="61">
        <v>1993</v>
      </c>
      <c r="C522" s="57">
        <v>0.84</v>
      </c>
      <c r="D522" s="45">
        <v>2.16</v>
      </c>
      <c r="E522" s="45">
        <v>1.73</v>
      </c>
      <c r="F522" s="45">
        <v>1.22</v>
      </c>
      <c r="G522" s="45">
        <v>1.66</v>
      </c>
      <c r="H522" s="45">
        <v>0.93</v>
      </c>
      <c r="I522" s="45">
        <v>1.07</v>
      </c>
      <c r="J522" s="45">
        <v>-9999</v>
      </c>
      <c r="K522" s="45">
        <v>1.26</v>
      </c>
      <c r="L522" s="45">
        <v>1.31</v>
      </c>
      <c r="M522" s="46">
        <v>2.0499999999999998</v>
      </c>
      <c r="N522" s="45">
        <v>2.2000000000000002</v>
      </c>
      <c r="O522" s="45">
        <v>0.69</v>
      </c>
      <c r="P522" s="45">
        <v>1.54</v>
      </c>
      <c r="Q522" s="45">
        <v>1.1399999999999999</v>
      </c>
      <c r="R522" s="45">
        <v>-9999</v>
      </c>
      <c r="S522" s="45">
        <v>2.88</v>
      </c>
      <c r="T522" s="45">
        <v>1.51</v>
      </c>
      <c r="U522" s="51">
        <v>1.3</v>
      </c>
    </row>
    <row r="523" spans="1:21" x14ac:dyDescent="0.25">
      <c r="A523" s="61" t="s">
        <v>27</v>
      </c>
      <c r="B523" s="61">
        <v>1993</v>
      </c>
      <c r="C523" s="57">
        <v>0.98</v>
      </c>
      <c r="D523" s="45">
        <v>1.28</v>
      </c>
      <c r="E523" s="45">
        <v>3.38</v>
      </c>
      <c r="F523" s="45">
        <v>3.29</v>
      </c>
      <c r="G523" s="45">
        <v>1.43</v>
      </c>
      <c r="H523" s="45">
        <v>1.67</v>
      </c>
      <c r="I523" s="45">
        <v>1.7</v>
      </c>
      <c r="J523" s="45">
        <v>-9999</v>
      </c>
      <c r="K523" s="45">
        <v>2.33</v>
      </c>
      <c r="L523" s="45">
        <v>2.52</v>
      </c>
      <c r="M523" s="46">
        <v>3.03</v>
      </c>
      <c r="N523" s="45">
        <v>2.13</v>
      </c>
      <c r="O523" s="45">
        <v>1.17</v>
      </c>
      <c r="P523" s="45">
        <v>2.14</v>
      </c>
      <c r="Q523" s="45">
        <v>1.7</v>
      </c>
      <c r="R523" s="45">
        <v>-9999</v>
      </c>
      <c r="S523" s="45">
        <v>2.61</v>
      </c>
      <c r="T523" s="45">
        <v>2.04</v>
      </c>
      <c r="U523" s="51">
        <v>2.74</v>
      </c>
    </row>
    <row r="524" spans="1:21" x14ac:dyDescent="0.25">
      <c r="A524" s="61" t="s">
        <v>28</v>
      </c>
      <c r="B524" s="61">
        <v>1993</v>
      </c>
      <c r="C524" s="57">
        <v>0.46</v>
      </c>
      <c r="D524" s="45">
        <v>1.03</v>
      </c>
      <c r="E524" s="45">
        <v>1.4</v>
      </c>
      <c r="F524" s="45">
        <v>2.82</v>
      </c>
      <c r="G524" s="45">
        <v>0.68</v>
      </c>
      <c r="H524" s="45">
        <v>0.91</v>
      </c>
      <c r="I524" s="45">
        <v>0.52</v>
      </c>
      <c r="J524" s="45">
        <v>-9999</v>
      </c>
      <c r="K524" s="45">
        <v>1.35</v>
      </c>
      <c r="L524" s="45">
        <v>2.19</v>
      </c>
      <c r="M524" s="46">
        <v>1.37</v>
      </c>
      <c r="N524" s="45">
        <v>0.56000000000000005</v>
      </c>
      <c r="O524" s="45">
        <v>0.56000000000000005</v>
      </c>
      <c r="P524" s="45">
        <v>0.61</v>
      </c>
      <c r="Q524" s="45">
        <v>1.1599999999999999</v>
      </c>
      <c r="R524" s="45">
        <v>-9999</v>
      </c>
      <c r="S524" s="45">
        <v>1.86</v>
      </c>
      <c r="T524" s="45">
        <v>1.6</v>
      </c>
      <c r="U524" s="51">
        <v>0.61</v>
      </c>
    </row>
    <row r="525" spans="1:21" x14ac:dyDescent="0.25">
      <c r="A525" s="61" t="s">
        <v>29</v>
      </c>
      <c r="B525" s="61">
        <v>1993</v>
      </c>
      <c r="C525" s="57">
        <v>1.92</v>
      </c>
      <c r="D525" s="45">
        <v>3.02</v>
      </c>
      <c r="E525" s="45">
        <v>-9999</v>
      </c>
      <c r="F525" s="45">
        <v>1.63</v>
      </c>
      <c r="G525" s="45">
        <v>2.4500000000000002</v>
      </c>
      <c r="H525" s="45">
        <v>0.64</v>
      </c>
      <c r="I525" s="45">
        <v>0.71</v>
      </c>
      <c r="J525" s="45">
        <v>-9999</v>
      </c>
      <c r="K525" s="45">
        <v>1.1399999999999999</v>
      </c>
      <c r="L525" s="45">
        <v>-9999</v>
      </c>
      <c r="M525" s="46">
        <v>3.64</v>
      </c>
      <c r="N525" s="45">
        <v>1.01</v>
      </c>
      <c r="O525" s="45">
        <v>2.39</v>
      </c>
      <c r="P525" s="45">
        <v>1.18</v>
      </c>
      <c r="Q525" s="45">
        <v>0.42</v>
      </c>
      <c r="R525" s="45">
        <v>-9999</v>
      </c>
      <c r="S525" s="45">
        <v>3.32</v>
      </c>
      <c r="T525" s="45">
        <v>1.96</v>
      </c>
      <c r="U525" s="51">
        <v>1.68</v>
      </c>
    </row>
    <row r="526" spans="1:21" x14ac:dyDescent="0.25">
      <c r="A526" s="61" t="s">
        <v>30</v>
      </c>
      <c r="B526" s="61">
        <v>1993</v>
      </c>
      <c r="C526" s="57">
        <v>1.06</v>
      </c>
      <c r="D526" s="45">
        <v>1.67</v>
      </c>
      <c r="E526" s="45">
        <v>3.32</v>
      </c>
      <c r="F526" s="45">
        <v>1.79</v>
      </c>
      <c r="G526" s="45">
        <v>1.79</v>
      </c>
      <c r="H526" s="45">
        <v>2.29</v>
      </c>
      <c r="I526" s="45">
        <v>2.7</v>
      </c>
      <c r="J526" s="45">
        <v>-9999</v>
      </c>
      <c r="K526" s="45">
        <v>2.62</v>
      </c>
      <c r="L526" s="45">
        <v>1.33</v>
      </c>
      <c r="M526" s="46">
        <v>0.7</v>
      </c>
      <c r="N526" s="45">
        <v>2.68</v>
      </c>
      <c r="O526" s="45">
        <v>0.77</v>
      </c>
      <c r="P526" s="45">
        <v>2.2599999999999998</v>
      </c>
      <c r="Q526" s="45">
        <v>1.66</v>
      </c>
      <c r="R526" s="45">
        <v>-9999</v>
      </c>
      <c r="S526" s="45">
        <v>1.19</v>
      </c>
      <c r="T526" s="45">
        <v>1.1000000000000001</v>
      </c>
      <c r="U526" s="51">
        <v>2.72</v>
      </c>
    </row>
    <row r="527" spans="1:21" x14ac:dyDescent="0.25">
      <c r="A527" s="61" t="s">
        <v>31</v>
      </c>
      <c r="B527" s="61">
        <v>1993</v>
      </c>
      <c r="C527" s="57">
        <v>0.64</v>
      </c>
      <c r="D527" s="45">
        <v>1.68</v>
      </c>
      <c r="E527" s="45">
        <v>2.42</v>
      </c>
      <c r="F527" s="45">
        <v>1.66</v>
      </c>
      <c r="G527" s="45">
        <v>1.72</v>
      </c>
      <c r="H527" s="45">
        <v>2.27</v>
      </c>
      <c r="I527" s="45">
        <v>1.42</v>
      </c>
      <c r="J527" s="45">
        <v>-9999</v>
      </c>
      <c r="K527" s="45">
        <v>2.36</v>
      </c>
      <c r="L527" s="45">
        <v>1.44</v>
      </c>
      <c r="M527" s="46">
        <v>1</v>
      </c>
      <c r="N527" s="45">
        <v>2.77</v>
      </c>
      <c r="O527" s="45">
        <v>1.01</v>
      </c>
      <c r="P527" s="45">
        <v>1.56</v>
      </c>
      <c r="Q527" s="45">
        <v>2.1</v>
      </c>
      <c r="R527" s="45">
        <v>-9999</v>
      </c>
      <c r="S527" s="45">
        <v>1.21</v>
      </c>
      <c r="T527" s="45">
        <v>2.42</v>
      </c>
      <c r="U527" s="51">
        <v>2.13</v>
      </c>
    </row>
    <row r="528" spans="1:21" x14ac:dyDescent="0.25">
      <c r="A528" s="61" t="s">
        <v>32</v>
      </c>
      <c r="B528" s="61">
        <v>1993</v>
      </c>
      <c r="C528" s="57">
        <v>0.72</v>
      </c>
      <c r="D528" s="45">
        <v>0.91</v>
      </c>
      <c r="E528" s="45">
        <v>2.17</v>
      </c>
      <c r="F528" s="45">
        <v>0.97</v>
      </c>
      <c r="G528" s="45">
        <v>0.39</v>
      </c>
      <c r="H528" s="45">
        <v>1.38</v>
      </c>
      <c r="I528" s="45">
        <v>1.01</v>
      </c>
      <c r="J528" s="45">
        <v>-9999</v>
      </c>
      <c r="K528" s="45">
        <v>1.23</v>
      </c>
      <c r="L528" s="45">
        <v>1.36</v>
      </c>
      <c r="M528" s="46">
        <v>0.66</v>
      </c>
      <c r="N528" s="45">
        <v>1.44</v>
      </c>
      <c r="O528" s="45">
        <v>0.42</v>
      </c>
      <c r="P528" s="45">
        <v>0.72</v>
      </c>
      <c r="Q528" s="45">
        <v>1.08</v>
      </c>
      <c r="R528" s="45">
        <v>-9999</v>
      </c>
      <c r="S528" s="45">
        <v>0.99</v>
      </c>
      <c r="T528" s="45">
        <v>0.9</v>
      </c>
      <c r="U528" s="51">
        <v>0.69</v>
      </c>
    </row>
    <row r="529" spans="1:21" x14ac:dyDescent="0.25">
      <c r="A529" s="61" t="s">
        <v>33</v>
      </c>
      <c r="B529" s="61">
        <v>1993</v>
      </c>
      <c r="C529" s="57">
        <v>7.0000000000000007E-2</v>
      </c>
      <c r="D529" s="45">
        <v>0.3</v>
      </c>
      <c r="E529" s="45">
        <v>0.55000000000000004</v>
      </c>
      <c r="F529" s="45">
        <v>0.22</v>
      </c>
      <c r="G529" s="45">
        <v>0.51</v>
      </c>
      <c r="H529" s="45">
        <v>0.42</v>
      </c>
      <c r="I529" s="45">
        <v>0.13</v>
      </c>
      <c r="J529" s="45">
        <v>-9999</v>
      </c>
      <c r="K529" s="45">
        <v>0.14000000000000001</v>
      </c>
      <c r="L529" s="45">
        <v>-9999</v>
      </c>
      <c r="M529" s="46">
        <v>0.42</v>
      </c>
      <c r="N529" s="45">
        <v>0.36</v>
      </c>
      <c r="O529" s="45">
        <v>0.13</v>
      </c>
      <c r="P529" s="45">
        <v>0.09</v>
      </c>
      <c r="Q529" s="45">
        <v>0.7</v>
      </c>
      <c r="R529" s="45">
        <v>-9999</v>
      </c>
      <c r="S529" s="45">
        <v>0.27</v>
      </c>
      <c r="T529" s="45">
        <v>0.21</v>
      </c>
      <c r="U529" s="51">
        <v>0.11</v>
      </c>
    </row>
    <row r="530" spans="1:21" x14ac:dyDescent="0.25">
      <c r="A530" s="61" t="s">
        <v>22</v>
      </c>
      <c r="B530" s="61">
        <v>1994</v>
      </c>
      <c r="C530" s="57">
        <v>0.23</v>
      </c>
      <c r="D530" s="45">
        <v>0.57999999999999996</v>
      </c>
      <c r="E530" s="45">
        <v>0.86</v>
      </c>
      <c r="F530" s="45">
        <v>0.71</v>
      </c>
      <c r="G530" s="45">
        <v>0.57999999999999996</v>
      </c>
      <c r="H530" s="45">
        <v>0.54</v>
      </c>
      <c r="I530" s="45">
        <v>0.34</v>
      </c>
      <c r="J530" s="45">
        <v>-9999</v>
      </c>
      <c r="K530" s="45">
        <v>0.31</v>
      </c>
      <c r="L530" s="45">
        <v>-9999</v>
      </c>
      <c r="M530" s="46">
        <v>1.79</v>
      </c>
      <c r="N530" s="45">
        <v>0.42</v>
      </c>
      <c r="O530" s="45">
        <v>0.62</v>
      </c>
      <c r="P530" s="45">
        <v>0.52</v>
      </c>
      <c r="Q530" s="45">
        <v>0.73</v>
      </c>
      <c r="R530" s="45">
        <v>-9999</v>
      </c>
      <c r="S530" s="45">
        <v>0.69</v>
      </c>
      <c r="T530" s="45">
        <v>0.43</v>
      </c>
      <c r="U530" s="51">
        <v>0.3</v>
      </c>
    </row>
    <row r="531" spans="1:21" x14ac:dyDescent="0.25">
      <c r="A531" s="61" t="s">
        <v>23</v>
      </c>
      <c r="B531" s="61">
        <v>1994</v>
      </c>
      <c r="C531" s="57">
        <v>0.17</v>
      </c>
      <c r="D531" s="45">
        <v>0.56999999999999995</v>
      </c>
      <c r="E531" s="45">
        <v>1.37</v>
      </c>
      <c r="F531" s="45">
        <v>0.22</v>
      </c>
      <c r="G531" s="45">
        <v>0.34</v>
      </c>
      <c r="H531" s="45">
        <v>0.81</v>
      </c>
      <c r="I531" s="45">
        <v>1.28</v>
      </c>
      <c r="J531" s="45">
        <v>-9999</v>
      </c>
      <c r="K531" s="45">
        <v>0.63</v>
      </c>
      <c r="L531" s="45">
        <v>0.02</v>
      </c>
      <c r="M531" s="46">
        <v>7.0000000000000007E-2</v>
      </c>
      <c r="N531" s="45">
        <v>0.7</v>
      </c>
      <c r="O531" s="45">
        <v>0.02</v>
      </c>
      <c r="P531" s="45">
        <v>0.14000000000000001</v>
      </c>
      <c r="Q531" s="45">
        <v>0.81</v>
      </c>
      <c r="R531" s="45">
        <v>-9999</v>
      </c>
      <c r="S531" s="45">
        <v>0.54</v>
      </c>
      <c r="T531" s="45">
        <v>0.09</v>
      </c>
      <c r="U531" s="51">
        <v>-9999</v>
      </c>
    </row>
    <row r="532" spans="1:21" x14ac:dyDescent="0.25">
      <c r="A532" s="61" t="s">
        <v>24</v>
      </c>
      <c r="B532" s="61">
        <v>1994</v>
      </c>
      <c r="C532" s="57">
        <v>0.4</v>
      </c>
      <c r="D532" s="45">
        <v>1.35</v>
      </c>
      <c r="E532" s="45">
        <v>1.61</v>
      </c>
      <c r="F532" s="45">
        <v>0.33</v>
      </c>
      <c r="G532" s="45">
        <v>1.04</v>
      </c>
      <c r="H532" s="45">
        <v>0.87</v>
      </c>
      <c r="I532" s="45">
        <v>0.33</v>
      </c>
      <c r="J532" s="45">
        <v>-9999</v>
      </c>
      <c r="K532" s="45">
        <v>0.38</v>
      </c>
      <c r="L532" s="45">
        <v>0.13</v>
      </c>
      <c r="M532" s="46">
        <v>0.64</v>
      </c>
      <c r="N532" s="45">
        <v>2.06</v>
      </c>
      <c r="O532" s="45">
        <v>0.32</v>
      </c>
      <c r="P532" s="45">
        <v>1.06</v>
      </c>
      <c r="Q532" s="45">
        <v>1.02</v>
      </c>
      <c r="R532" s="45">
        <v>-9999</v>
      </c>
      <c r="S532" s="45">
        <v>0.32</v>
      </c>
      <c r="T532" s="45">
        <v>0.09</v>
      </c>
      <c r="U532" s="51">
        <v>0.45</v>
      </c>
    </row>
    <row r="533" spans="1:21" x14ac:dyDescent="0.25">
      <c r="A533" s="61" t="s">
        <v>25</v>
      </c>
      <c r="B533" s="61">
        <v>1994</v>
      </c>
      <c r="C533" s="57">
        <v>1.3</v>
      </c>
      <c r="D533" s="45">
        <v>3.05</v>
      </c>
      <c r="E533" s="45">
        <v>3.46</v>
      </c>
      <c r="F533" s="45">
        <v>2.0099999999999998</v>
      </c>
      <c r="G533" s="45">
        <v>2.36</v>
      </c>
      <c r="H533" s="45">
        <v>1.88</v>
      </c>
      <c r="I533" s="45">
        <v>1.47</v>
      </c>
      <c r="J533" s="45">
        <v>-9999</v>
      </c>
      <c r="K533" s="45">
        <v>1.78</v>
      </c>
      <c r="L533" s="45">
        <v>1.41</v>
      </c>
      <c r="M533" s="46">
        <v>0.2</v>
      </c>
      <c r="N533" s="45">
        <v>2.57</v>
      </c>
      <c r="O533" s="45">
        <v>1.26</v>
      </c>
      <c r="P533" s="45">
        <v>2.0499999999999998</v>
      </c>
      <c r="Q533" s="45">
        <v>2.42</v>
      </c>
      <c r="R533" s="45">
        <v>-9999</v>
      </c>
      <c r="S533" s="45">
        <v>1.08</v>
      </c>
      <c r="T533" s="45">
        <v>1.1299999999999999</v>
      </c>
      <c r="U533" s="51">
        <v>2.77</v>
      </c>
    </row>
    <row r="534" spans="1:21" x14ac:dyDescent="0.25">
      <c r="A534" s="61" t="s">
        <v>26</v>
      </c>
      <c r="B534" s="61">
        <v>1994</v>
      </c>
      <c r="C534" s="57">
        <v>2.42</v>
      </c>
      <c r="D534" s="45">
        <v>2.4900000000000002</v>
      </c>
      <c r="E534" s="45">
        <v>1.35</v>
      </c>
      <c r="F534" s="45">
        <v>1.3</v>
      </c>
      <c r="G534" s="45">
        <v>2.39</v>
      </c>
      <c r="H534" s="45">
        <v>1.27</v>
      </c>
      <c r="I534" s="45">
        <v>1.1299999999999999</v>
      </c>
      <c r="J534" s="45">
        <v>-9999</v>
      </c>
      <c r="K534" s="45">
        <v>1.02</v>
      </c>
      <c r="L534" s="45">
        <v>0.6</v>
      </c>
      <c r="M534" s="46">
        <v>0.43</v>
      </c>
      <c r="N534" s="45">
        <v>1.79</v>
      </c>
      <c r="O534" s="45">
        <v>3.12</v>
      </c>
      <c r="P534" s="45">
        <v>0.71</v>
      </c>
      <c r="Q534" s="45">
        <v>1.71</v>
      </c>
      <c r="R534" s="45">
        <v>-9999</v>
      </c>
      <c r="S534" s="45">
        <v>1.35</v>
      </c>
      <c r="T534" s="45">
        <v>0.91</v>
      </c>
      <c r="U534" s="51">
        <v>1.05</v>
      </c>
    </row>
    <row r="535" spans="1:21" x14ac:dyDescent="0.25">
      <c r="A535" s="61" t="s">
        <v>27</v>
      </c>
      <c r="B535" s="61">
        <v>1994</v>
      </c>
      <c r="C535" s="57">
        <v>0.81</v>
      </c>
      <c r="D535" s="45">
        <v>1.52</v>
      </c>
      <c r="E535" s="45">
        <v>0.93</v>
      </c>
      <c r="F535" s="45">
        <v>0.71</v>
      </c>
      <c r="G535" s="45">
        <v>1.87</v>
      </c>
      <c r="H535" s="45">
        <v>0.99</v>
      </c>
      <c r="I535" s="45">
        <v>1.36</v>
      </c>
      <c r="J535" s="45">
        <v>-9999</v>
      </c>
      <c r="K535" s="45">
        <v>1.82</v>
      </c>
      <c r="L535" s="45">
        <v>1.18</v>
      </c>
      <c r="M535" s="46">
        <v>-9999</v>
      </c>
      <c r="N535" s="45">
        <v>2.06</v>
      </c>
      <c r="O535" s="45">
        <v>0.69</v>
      </c>
      <c r="P535" s="45">
        <v>0.8</v>
      </c>
      <c r="Q535" s="45">
        <v>0.76</v>
      </c>
      <c r="R535" s="45">
        <v>-9999</v>
      </c>
      <c r="S535" s="45">
        <v>1.68</v>
      </c>
      <c r="T535" s="45">
        <v>0.77</v>
      </c>
      <c r="U535" s="51">
        <v>2.4900000000000002</v>
      </c>
    </row>
    <row r="536" spans="1:21" x14ac:dyDescent="0.25">
      <c r="A536" s="61" t="s">
        <v>28</v>
      </c>
      <c r="B536" s="61">
        <v>1994</v>
      </c>
      <c r="C536" s="57">
        <v>0.33</v>
      </c>
      <c r="D536" s="45">
        <v>0.2</v>
      </c>
      <c r="E536" s="45">
        <v>0.35</v>
      </c>
      <c r="F536" s="45">
        <v>0.64</v>
      </c>
      <c r="G536" s="45">
        <v>1.07</v>
      </c>
      <c r="H536" s="45">
        <v>0.5</v>
      </c>
      <c r="I536" s="45">
        <v>0.66</v>
      </c>
      <c r="J536" s="45">
        <v>-9999</v>
      </c>
      <c r="K536" s="45">
        <v>2.5099999999999998</v>
      </c>
      <c r="L536" s="45">
        <v>0.94</v>
      </c>
      <c r="M536" s="46">
        <v>-9999</v>
      </c>
      <c r="N536" s="45">
        <v>0.76</v>
      </c>
      <c r="O536" s="45">
        <v>0.24</v>
      </c>
      <c r="P536" s="45">
        <v>0.4</v>
      </c>
      <c r="Q536" s="45">
        <v>0.05</v>
      </c>
      <c r="R536" s="45">
        <v>-9999</v>
      </c>
      <c r="S536" s="45">
        <v>3.24</v>
      </c>
      <c r="T536" s="45">
        <v>2.73</v>
      </c>
      <c r="U536" s="51">
        <v>1.28</v>
      </c>
    </row>
    <row r="537" spans="1:21" x14ac:dyDescent="0.25">
      <c r="A537" s="61" t="s">
        <v>29</v>
      </c>
      <c r="B537" s="61">
        <v>1994</v>
      </c>
      <c r="C537" s="57">
        <v>3.49</v>
      </c>
      <c r="D537" s="45">
        <v>2.4300000000000002</v>
      </c>
      <c r="E537" s="45">
        <v>2.56</v>
      </c>
      <c r="F537" s="45">
        <v>1.82</v>
      </c>
      <c r="G537" s="45">
        <v>4.1100000000000003</v>
      </c>
      <c r="H537" s="45">
        <v>0.61</v>
      </c>
      <c r="I537" s="45">
        <v>2.95</v>
      </c>
      <c r="J537" s="45">
        <v>-9999</v>
      </c>
      <c r="K537" s="45">
        <v>1.92</v>
      </c>
      <c r="L537" s="45">
        <v>1.05</v>
      </c>
      <c r="M537" s="46">
        <v>-9999</v>
      </c>
      <c r="N537" s="45">
        <v>0.45</v>
      </c>
      <c r="O537" s="45">
        <v>3.41</v>
      </c>
      <c r="P537" s="45">
        <v>1.3</v>
      </c>
      <c r="Q537" s="45">
        <v>0.67</v>
      </c>
      <c r="R537" s="45">
        <v>-9999</v>
      </c>
      <c r="S537" s="45">
        <v>0.91</v>
      </c>
      <c r="T537" s="45">
        <v>0.41</v>
      </c>
      <c r="U537" s="51">
        <v>3.43</v>
      </c>
    </row>
    <row r="538" spans="1:21" x14ac:dyDescent="0.25">
      <c r="A538" s="61" t="s">
        <v>30</v>
      </c>
      <c r="B538" s="61">
        <v>1994</v>
      </c>
      <c r="C538" s="57">
        <v>1.1399999999999999</v>
      </c>
      <c r="D538" s="45">
        <v>1.28</v>
      </c>
      <c r="E538" s="45">
        <v>0.54</v>
      </c>
      <c r="F538" s="45">
        <v>0.37</v>
      </c>
      <c r="G538" s="45">
        <v>0.98</v>
      </c>
      <c r="H538" s="45">
        <v>0.45</v>
      </c>
      <c r="I538" s="45">
        <v>1.62</v>
      </c>
      <c r="J538" s="45">
        <v>-9999</v>
      </c>
      <c r="K538" s="45">
        <v>0.48</v>
      </c>
      <c r="L538" s="45">
        <v>0.6</v>
      </c>
      <c r="M538" s="46">
        <v>-9999</v>
      </c>
      <c r="N538" s="45">
        <v>1.23</v>
      </c>
      <c r="O538" s="45">
        <v>1.4</v>
      </c>
      <c r="P538" s="45">
        <v>0.73</v>
      </c>
      <c r="Q538" s="45">
        <v>0.97</v>
      </c>
      <c r="R538" s="45">
        <v>-9999</v>
      </c>
      <c r="S538" s="45">
        <v>0.22</v>
      </c>
      <c r="T538" s="45">
        <v>0.56999999999999995</v>
      </c>
      <c r="U538" s="51">
        <v>0.84</v>
      </c>
    </row>
    <row r="539" spans="1:21" x14ac:dyDescent="0.25">
      <c r="A539" s="61" t="s">
        <v>31</v>
      </c>
      <c r="B539" s="61">
        <v>1994</v>
      </c>
      <c r="C539" s="57">
        <v>0.97</v>
      </c>
      <c r="D539" s="45">
        <v>1.55</v>
      </c>
      <c r="E539" s="45">
        <v>1.02</v>
      </c>
      <c r="F539" s="45">
        <v>2.2799999999999998</v>
      </c>
      <c r="G539" s="45">
        <v>1.31</v>
      </c>
      <c r="H539" s="45">
        <v>1.44</v>
      </c>
      <c r="I539" s="45">
        <v>0.84</v>
      </c>
      <c r="J539" s="45">
        <v>-9999</v>
      </c>
      <c r="K539" s="45">
        <v>1.63</v>
      </c>
      <c r="L539" s="45">
        <v>3.82</v>
      </c>
      <c r="M539" s="46">
        <v>-9999</v>
      </c>
      <c r="N539" s="45">
        <v>1.06</v>
      </c>
      <c r="O539" s="45">
        <v>1.02</v>
      </c>
      <c r="P539" s="45">
        <v>0.86</v>
      </c>
      <c r="Q539" s="45">
        <v>0.95</v>
      </c>
      <c r="R539" s="45">
        <v>-9999</v>
      </c>
      <c r="S539" s="45">
        <v>3.39</v>
      </c>
      <c r="T539" s="45">
        <v>3.75</v>
      </c>
      <c r="U539" s="51">
        <v>0.78</v>
      </c>
    </row>
    <row r="540" spans="1:21" x14ac:dyDescent="0.25">
      <c r="A540" s="61" t="s">
        <v>32</v>
      </c>
      <c r="B540" s="61">
        <v>1994</v>
      </c>
      <c r="C540" s="57">
        <v>0.26</v>
      </c>
      <c r="D540" s="45">
        <v>0.79</v>
      </c>
      <c r="E540" s="45">
        <v>2.25</v>
      </c>
      <c r="F540" s="45">
        <v>0.49</v>
      </c>
      <c r="G540" s="45">
        <v>0.45</v>
      </c>
      <c r="H540" s="45">
        <v>1.34</v>
      </c>
      <c r="I540" s="45">
        <v>0.51</v>
      </c>
      <c r="J540" s="45">
        <v>-9999</v>
      </c>
      <c r="K540" s="45">
        <v>0.5</v>
      </c>
      <c r="L540" s="45">
        <v>0.46</v>
      </c>
      <c r="M540" s="46">
        <v>-9999</v>
      </c>
      <c r="N540" s="45">
        <v>1.69</v>
      </c>
      <c r="O540" s="45">
        <v>0.32</v>
      </c>
      <c r="P540" s="45">
        <v>1.22</v>
      </c>
      <c r="Q540" s="45">
        <v>0.35</v>
      </c>
      <c r="R540" s="45">
        <v>-9999</v>
      </c>
      <c r="S540" s="45">
        <v>0.52</v>
      </c>
      <c r="T540" s="45">
        <v>0.46</v>
      </c>
      <c r="U540" s="51">
        <v>-9999</v>
      </c>
    </row>
    <row r="541" spans="1:21" x14ac:dyDescent="0.25">
      <c r="A541" s="61" t="s">
        <v>33</v>
      </c>
      <c r="B541" s="61">
        <v>1994</v>
      </c>
      <c r="C541" s="57">
        <v>0.1</v>
      </c>
      <c r="D541" s="45">
        <v>0.5</v>
      </c>
      <c r="E541" s="45">
        <v>0.49</v>
      </c>
      <c r="F541" s="45">
        <v>0.24</v>
      </c>
      <c r="G541" s="45">
        <v>0.44</v>
      </c>
      <c r="H541" s="45">
        <v>0.3</v>
      </c>
      <c r="I541" s="45">
        <v>0.46</v>
      </c>
      <c r="J541" s="45">
        <v>-9999</v>
      </c>
      <c r="K541" s="45">
        <v>0.45</v>
      </c>
      <c r="L541" s="45">
        <v>0.28000000000000003</v>
      </c>
      <c r="M541" s="46">
        <v>-9999</v>
      </c>
      <c r="N541" s="45">
        <v>0.42</v>
      </c>
      <c r="O541" s="45">
        <v>0.04</v>
      </c>
      <c r="P541" s="45">
        <v>0.35</v>
      </c>
      <c r="Q541" s="45">
        <v>0.18</v>
      </c>
      <c r="R541" s="45">
        <v>-9999</v>
      </c>
      <c r="S541" s="45">
        <v>0.56999999999999995</v>
      </c>
      <c r="T541" s="45">
        <v>0.39</v>
      </c>
      <c r="U541" s="51">
        <v>0.37</v>
      </c>
    </row>
    <row r="542" spans="1:21" x14ac:dyDescent="0.25">
      <c r="A542" s="61" t="s">
        <v>22</v>
      </c>
      <c r="B542" s="61">
        <v>1995</v>
      </c>
      <c r="C542" s="57">
        <v>0.01</v>
      </c>
      <c r="D542" s="45">
        <v>0.5</v>
      </c>
      <c r="E542" s="45">
        <v>0.64</v>
      </c>
      <c r="F542" s="45">
        <v>0.4</v>
      </c>
      <c r="G542" s="45">
        <v>0.15</v>
      </c>
      <c r="H542" s="45">
        <v>0.21</v>
      </c>
      <c r="I542" s="45">
        <v>0.21</v>
      </c>
      <c r="J542" s="45">
        <v>-9999</v>
      </c>
      <c r="K542" s="45">
        <v>0.13</v>
      </c>
      <c r="L542" s="45">
        <v>0.39</v>
      </c>
      <c r="M542" s="46">
        <v>-9999</v>
      </c>
      <c r="N542" s="45">
        <v>0.39</v>
      </c>
      <c r="O542" s="45">
        <v>0.13</v>
      </c>
      <c r="P542" s="45">
        <v>0.22</v>
      </c>
      <c r="Q542" s="45">
        <v>0.24</v>
      </c>
      <c r="R542" s="45">
        <v>-9999</v>
      </c>
      <c r="S542" s="45">
        <v>0.14000000000000001</v>
      </c>
      <c r="T542" s="45">
        <v>0.4</v>
      </c>
      <c r="U542" s="51">
        <v>0.17</v>
      </c>
    </row>
    <row r="543" spans="1:21" x14ac:dyDescent="0.25">
      <c r="A543" s="61" t="s">
        <v>23</v>
      </c>
      <c r="B543" s="61">
        <v>1995</v>
      </c>
      <c r="C543" s="57">
        <v>0.53</v>
      </c>
      <c r="D543" s="45">
        <v>0.76</v>
      </c>
      <c r="E543" s="45">
        <v>1.53</v>
      </c>
      <c r="F543" s="45">
        <v>0.48</v>
      </c>
      <c r="G543" s="45">
        <v>0.93</v>
      </c>
      <c r="H543" s="45">
        <v>0.88</v>
      </c>
      <c r="I543" s="45">
        <v>1.17</v>
      </c>
      <c r="J543" s="45">
        <v>-9999</v>
      </c>
      <c r="K543" s="45">
        <v>0.96</v>
      </c>
      <c r="L543" s="45">
        <v>0.11</v>
      </c>
      <c r="M543" s="46">
        <v>-9999</v>
      </c>
      <c r="N543" s="45">
        <v>0.61</v>
      </c>
      <c r="O543" s="45">
        <v>0.18</v>
      </c>
      <c r="P543" s="45">
        <v>0.91</v>
      </c>
      <c r="Q543" s="45">
        <v>0.53</v>
      </c>
      <c r="R543" s="45">
        <v>-9999</v>
      </c>
      <c r="S543" s="45">
        <v>0.09</v>
      </c>
      <c r="T543" s="45">
        <v>0.2</v>
      </c>
      <c r="U543" s="51">
        <v>0.87</v>
      </c>
    </row>
    <row r="544" spans="1:21" x14ac:dyDescent="0.25">
      <c r="A544" s="61" t="s">
        <v>24</v>
      </c>
      <c r="B544" s="61">
        <v>1995</v>
      </c>
      <c r="C544" s="57">
        <v>1.43</v>
      </c>
      <c r="D544" s="45">
        <v>2.0499999999999998</v>
      </c>
      <c r="E544" s="45">
        <v>1.21</v>
      </c>
      <c r="F544" s="45">
        <v>0.59</v>
      </c>
      <c r="G544" s="45">
        <v>1.86</v>
      </c>
      <c r="H544" s="45">
        <v>0.28000000000000003</v>
      </c>
      <c r="I544" s="45">
        <v>0.56999999999999995</v>
      </c>
      <c r="J544" s="45">
        <v>-9999</v>
      </c>
      <c r="K544" s="45">
        <v>0.35</v>
      </c>
      <c r="L544" s="45">
        <v>0.37</v>
      </c>
      <c r="M544" s="46">
        <v>-9999</v>
      </c>
      <c r="N544" s="45">
        <v>1.99</v>
      </c>
      <c r="O544" s="45">
        <v>1.18</v>
      </c>
      <c r="P544" s="45">
        <v>0.56000000000000005</v>
      </c>
      <c r="Q544" s="45">
        <v>1.52</v>
      </c>
      <c r="R544" s="45">
        <v>-9999</v>
      </c>
      <c r="S544" s="45">
        <v>0.56000000000000005</v>
      </c>
      <c r="T544" s="45">
        <v>0.15</v>
      </c>
      <c r="U544" s="51">
        <v>0.82</v>
      </c>
    </row>
    <row r="545" spans="1:21" x14ac:dyDescent="0.25">
      <c r="A545" s="61" t="s">
        <v>25</v>
      </c>
      <c r="B545" s="61">
        <v>1995</v>
      </c>
      <c r="C545" s="57">
        <v>1.46</v>
      </c>
      <c r="D545" s="45">
        <v>3.86</v>
      </c>
      <c r="E545" s="45">
        <v>4.95</v>
      </c>
      <c r="F545" s="45">
        <v>2.4500000000000002</v>
      </c>
      <c r="G545" s="45">
        <v>3.29</v>
      </c>
      <c r="H545" s="45">
        <v>2.44</v>
      </c>
      <c r="I545" s="45">
        <v>3.44</v>
      </c>
      <c r="J545" s="45">
        <v>-9999</v>
      </c>
      <c r="K545" s="45">
        <v>2.5299999999999998</v>
      </c>
      <c r="L545" s="45">
        <v>2.16</v>
      </c>
      <c r="M545" s="46">
        <v>-9999</v>
      </c>
      <c r="N545" s="45">
        <v>4.7300000000000004</v>
      </c>
      <c r="O545" s="45">
        <v>1.37</v>
      </c>
      <c r="P545" s="45">
        <v>3.03</v>
      </c>
      <c r="Q545" s="45">
        <v>3.66</v>
      </c>
      <c r="R545" s="45">
        <v>-9999</v>
      </c>
      <c r="S545" s="45">
        <v>2.79</v>
      </c>
      <c r="T545" s="45">
        <v>0.92</v>
      </c>
      <c r="U545" s="51">
        <v>2.5</v>
      </c>
    </row>
    <row r="546" spans="1:21" x14ac:dyDescent="0.25">
      <c r="A546" s="61" t="s">
        <v>26</v>
      </c>
      <c r="B546" s="61">
        <v>1995</v>
      </c>
      <c r="C546" s="57">
        <v>2.4</v>
      </c>
      <c r="D546" s="45">
        <v>4.75</v>
      </c>
      <c r="E546" s="45">
        <v>9.59</v>
      </c>
      <c r="F546" s="45">
        <v>5.08</v>
      </c>
      <c r="G546" s="45">
        <v>3.15</v>
      </c>
      <c r="H546" s="45">
        <v>4.74</v>
      </c>
      <c r="I546" s="45">
        <v>6.27</v>
      </c>
      <c r="J546" s="45">
        <v>-9999</v>
      </c>
      <c r="K546" s="45">
        <v>7.47</v>
      </c>
      <c r="L546" s="45">
        <v>-9999</v>
      </c>
      <c r="M546" s="46">
        <v>-9999</v>
      </c>
      <c r="N546" s="45">
        <v>5.5</v>
      </c>
      <c r="O546" s="45">
        <v>1.34</v>
      </c>
      <c r="P546" s="45">
        <v>7</v>
      </c>
      <c r="Q546" s="45">
        <v>4.2300000000000004</v>
      </c>
      <c r="R546" s="45">
        <v>-9999</v>
      </c>
      <c r="S546" s="45">
        <v>4.47</v>
      </c>
      <c r="T546" s="45">
        <v>3</v>
      </c>
      <c r="U546" s="51">
        <v>9.34</v>
      </c>
    </row>
    <row r="547" spans="1:21" x14ac:dyDescent="0.25">
      <c r="A547" s="61" t="s">
        <v>27</v>
      </c>
      <c r="B547" s="61">
        <v>1995</v>
      </c>
      <c r="C547" s="57">
        <v>1.58</v>
      </c>
      <c r="D547" s="45">
        <v>3.41</v>
      </c>
      <c r="E547" s="45">
        <v>4.03</v>
      </c>
      <c r="F547" s="45">
        <v>4.07</v>
      </c>
      <c r="G547" s="45">
        <v>3.52</v>
      </c>
      <c r="H547" s="45">
        <v>-9999</v>
      </c>
      <c r="I547" s="45">
        <v>2.57</v>
      </c>
      <c r="J547" s="45">
        <v>-9999</v>
      </c>
      <c r="K547" s="45">
        <v>3.59</v>
      </c>
      <c r="L547" s="45">
        <v>2.33</v>
      </c>
      <c r="M547" s="46">
        <v>-9999</v>
      </c>
      <c r="N547" s="45">
        <v>2.7</v>
      </c>
      <c r="O547" s="45">
        <v>2.73</v>
      </c>
      <c r="P547" s="45">
        <v>4.2699999999999996</v>
      </c>
      <c r="Q547" s="45">
        <v>4.75</v>
      </c>
      <c r="R547" s="45">
        <v>-9999</v>
      </c>
      <c r="S547" s="45">
        <v>4.1500000000000004</v>
      </c>
      <c r="T547" s="45">
        <v>5.23</v>
      </c>
      <c r="U547" s="51">
        <v>4.67</v>
      </c>
    </row>
    <row r="548" spans="1:21" x14ac:dyDescent="0.25">
      <c r="A548" s="61" t="s">
        <v>28</v>
      </c>
      <c r="B548" s="61">
        <v>1995</v>
      </c>
      <c r="C548" s="57">
        <v>0.6</v>
      </c>
      <c r="D548" s="45">
        <v>1.52</v>
      </c>
      <c r="E548" s="45">
        <v>0.72</v>
      </c>
      <c r="F548" s="45">
        <v>0.91</v>
      </c>
      <c r="G548" s="45">
        <v>2.56</v>
      </c>
      <c r="H548" s="45">
        <v>1.04</v>
      </c>
      <c r="I548" s="45">
        <v>1.37</v>
      </c>
      <c r="J548" s="45">
        <v>-9999</v>
      </c>
      <c r="K548" s="45">
        <v>0.9</v>
      </c>
      <c r="L548" s="45">
        <v>1.64</v>
      </c>
      <c r="M548" s="46">
        <v>-9999</v>
      </c>
      <c r="N548" s="45">
        <v>0.72</v>
      </c>
      <c r="O548" s="45">
        <v>0.72</v>
      </c>
      <c r="P548" s="45">
        <v>0.31</v>
      </c>
      <c r="Q548" s="45">
        <v>0.89</v>
      </c>
      <c r="R548" s="45">
        <v>-9999</v>
      </c>
      <c r="S548" s="45">
        <v>3.82</v>
      </c>
      <c r="T548" s="45">
        <v>1.1200000000000001</v>
      </c>
      <c r="U548" s="51">
        <v>0.91</v>
      </c>
    </row>
    <row r="549" spans="1:21" x14ac:dyDescent="0.25">
      <c r="A549" s="61" t="s">
        <v>29</v>
      </c>
      <c r="B549" s="61">
        <v>1995</v>
      </c>
      <c r="C549" s="57">
        <v>1.67</v>
      </c>
      <c r="D549" s="45">
        <v>2.0099999999999998</v>
      </c>
      <c r="E549" s="45">
        <v>1.45</v>
      </c>
      <c r="F549" s="45">
        <v>0.76</v>
      </c>
      <c r="G549" s="45">
        <v>1.98</v>
      </c>
      <c r="H549" s="45">
        <v>0.44</v>
      </c>
      <c r="I549" s="45">
        <v>0.85</v>
      </c>
      <c r="J549" s="45">
        <v>-9999</v>
      </c>
      <c r="K549" s="45">
        <v>0.37</v>
      </c>
      <c r="L549" s="45">
        <v>-9999</v>
      </c>
      <c r="M549" s="46">
        <v>-9999</v>
      </c>
      <c r="N549" s="45">
        <v>1.4</v>
      </c>
      <c r="O549" s="45">
        <v>3.72</v>
      </c>
      <c r="P549" s="45">
        <v>0.25</v>
      </c>
      <c r="Q549" s="45">
        <v>2</v>
      </c>
      <c r="R549" s="45">
        <v>-9999</v>
      </c>
      <c r="S549" s="45">
        <v>0.97</v>
      </c>
      <c r="T549" s="45">
        <v>0.88</v>
      </c>
      <c r="U549" s="51">
        <v>0.38</v>
      </c>
    </row>
    <row r="550" spans="1:21" x14ac:dyDescent="0.25">
      <c r="A550" s="61" t="s">
        <v>30</v>
      </c>
      <c r="B550" s="61">
        <v>1995</v>
      </c>
      <c r="C550" s="57">
        <v>0.52</v>
      </c>
      <c r="D550" s="45">
        <v>2.02</v>
      </c>
      <c r="E550" s="45">
        <v>2.96</v>
      </c>
      <c r="F550" s="45">
        <v>2.37</v>
      </c>
      <c r="G550" s="45">
        <v>1.32</v>
      </c>
      <c r="H550" s="45">
        <v>1.95</v>
      </c>
      <c r="I550" s="45">
        <v>2.17</v>
      </c>
      <c r="J550" s="45">
        <v>-9999</v>
      </c>
      <c r="K550" s="45">
        <v>2.88</v>
      </c>
      <c r="L550" s="45">
        <v>-9999</v>
      </c>
      <c r="M550" s="46">
        <v>-9999</v>
      </c>
      <c r="N550" s="45">
        <v>2.69</v>
      </c>
      <c r="O550" s="45">
        <v>1.76</v>
      </c>
      <c r="P550" s="45">
        <v>1.59</v>
      </c>
      <c r="Q550" s="45">
        <v>2.0299999999999998</v>
      </c>
      <c r="R550" s="45">
        <v>-9999</v>
      </c>
      <c r="S550" s="45">
        <v>1.62</v>
      </c>
      <c r="T550" s="45">
        <v>3</v>
      </c>
      <c r="U550" s="51">
        <v>2.0099999999999998</v>
      </c>
    </row>
    <row r="551" spans="1:21" x14ac:dyDescent="0.25">
      <c r="A551" s="61" t="s">
        <v>31</v>
      </c>
      <c r="B551" s="61">
        <v>1995</v>
      </c>
      <c r="C551" s="57">
        <v>0.02</v>
      </c>
      <c r="D551" s="45">
        <v>0.23</v>
      </c>
      <c r="E551" s="45">
        <v>0.59</v>
      </c>
      <c r="F551" s="45">
        <v>0.45</v>
      </c>
      <c r="G551" s="45">
        <v>0.21</v>
      </c>
      <c r="H551" s="45">
        <v>0.35</v>
      </c>
      <c r="I551" s="45">
        <v>0.44</v>
      </c>
      <c r="J551" s="45">
        <v>-9999</v>
      </c>
      <c r="K551" s="45">
        <v>0.27</v>
      </c>
      <c r="L551" s="45">
        <v>-9999</v>
      </c>
      <c r="M551" s="46">
        <v>-9999</v>
      </c>
      <c r="N551" s="45">
        <v>0.5</v>
      </c>
      <c r="O551" s="45">
        <v>0.16</v>
      </c>
      <c r="P551" s="45" t="s">
        <v>1</v>
      </c>
      <c r="Q551" s="45">
        <v>0.68</v>
      </c>
      <c r="R551" s="45">
        <v>-9999</v>
      </c>
      <c r="S551" s="45">
        <v>0.92</v>
      </c>
      <c r="T551" s="45">
        <v>1.75</v>
      </c>
      <c r="U551" s="51">
        <v>0.09</v>
      </c>
    </row>
    <row r="552" spans="1:21" x14ac:dyDescent="0.25">
      <c r="A552" s="61" t="s">
        <v>32</v>
      </c>
      <c r="B552" s="61">
        <v>1995</v>
      </c>
      <c r="C552" s="57">
        <v>0.13</v>
      </c>
      <c r="D552" s="45">
        <v>0.54</v>
      </c>
      <c r="E552" s="45">
        <v>1.51</v>
      </c>
      <c r="F552" s="45">
        <v>0.61</v>
      </c>
      <c r="G552" s="45">
        <v>0.27</v>
      </c>
      <c r="H552" s="45">
        <v>0.53</v>
      </c>
      <c r="I552" s="45">
        <v>1.37</v>
      </c>
      <c r="J552" s="45">
        <v>-9999</v>
      </c>
      <c r="K552" s="45">
        <v>0.54</v>
      </c>
      <c r="L552" s="45">
        <v>0.7</v>
      </c>
      <c r="M552" s="46">
        <v>-9999</v>
      </c>
      <c r="N552" s="45">
        <v>0.87</v>
      </c>
      <c r="O552" s="45">
        <v>0.19</v>
      </c>
      <c r="P552" s="45">
        <v>0.53</v>
      </c>
      <c r="Q552" s="45">
        <v>0.53</v>
      </c>
      <c r="R552" s="45">
        <v>-9999</v>
      </c>
      <c r="S552" s="45">
        <v>0.31</v>
      </c>
      <c r="T552" s="45">
        <v>1.78</v>
      </c>
      <c r="U552" s="51">
        <v>0.69</v>
      </c>
    </row>
    <row r="553" spans="1:21" x14ac:dyDescent="0.25">
      <c r="A553" s="61" t="s">
        <v>33</v>
      </c>
      <c r="B553" s="61">
        <v>1995</v>
      </c>
      <c r="C553" s="57">
        <v>0.04</v>
      </c>
      <c r="D553" s="45">
        <v>7.0000000000000007E-2</v>
      </c>
      <c r="E553" s="45">
        <v>0.25</v>
      </c>
      <c r="F553" s="45">
        <v>0.13</v>
      </c>
      <c r="G553" s="45">
        <v>0.06</v>
      </c>
      <c r="H553" s="45">
        <v>0.08</v>
      </c>
      <c r="I553" s="45">
        <v>0.51</v>
      </c>
      <c r="J553" s="45">
        <v>-9999</v>
      </c>
      <c r="K553" s="45">
        <v>0.17</v>
      </c>
      <c r="L553" s="45">
        <v>0.06</v>
      </c>
      <c r="M553" s="46">
        <v>-9999</v>
      </c>
      <c r="N553" s="45">
        <v>0.16</v>
      </c>
      <c r="O553" s="45">
        <v>0.05</v>
      </c>
      <c r="P553" s="45">
        <v>0.05</v>
      </c>
      <c r="Q553" s="45">
        <v>0.05</v>
      </c>
      <c r="R553" s="45">
        <v>-9999</v>
      </c>
      <c r="S553" s="45">
        <v>0.03</v>
      </c>
      <c r="T553" s="45">
        <v>-9999</v>
      </c>
      <c r="U553" s="51">
        <v>0.01</v>
      </c>
    </row>
    <row r="554" spans="1:21" x14ac:dyDescent="0.25">
      <c r="A554" s="61" t="s">
        <v>22</v>
      </c>
      <c r="B554" s="61">
        <v>1996</v>
      </c>
      <c r="C554" s="57">
        <v>0.04</v>
      </c>
      <c r="D554" s="45">
        <v>0.92</v>
      </c>
      <c r="E554" s="45">
        <v>2.19</v>
      </c>
      <c r="F554" s="45">
        <v>0.4</v>
      </c>
      <c r="G554" s="45">
        <v>0.94</v>
      </c>
      <c r="H554" s="45">
        <v>0.83</v>
      </c>
      <c r="I554" s="45">
        <v>1.55</v>
      </c>
      <c r="J554" s="45">
        <v>-9999</v>
      </c>
      <c r="K554" s="45">
        <v>0.9</v>
      </c>
      <c r="L554" s="45">
        <v>0.14000000000000001</v>
      </c>
      <c r="M554" s="46">
        <v>-9999</v>
      </c>
      <c r="N554" s="45">
        <v>1.17</v>
      </c>
      <c r="O554" s="45">
        <v>0.43</v>
      </c>
      <c r="P554" s="45">
        <v>1.35</v>
      </c>
      <c r="Q554" s="45">
        <v>0.64</v>
      </c>
      <c r="R554" s="45">
        <v>-9999</v>
      </c>
      <c r="S554" s="45">
        <v>0.42</v>
      </c>
      <c r="T554" s="45">
        <v>0.89</v>
      </c>
      <c r="U554" s="51">
        <v>1.19</v>
      </c>
    </row>
    <row r="555" spans="1:21" x14ac:dyDescent="0.25">
      <c r="A555" s="61" t="s">
        <v>23</v>
      </c>
      <c r="B555" s="61">
        <v>1996</v>
      </c>
      <c r="C555" s="57">
        <v>0.42</v>
      </c>
      <c r="D555" s="45">
        <v>0.38</v>
      </c>
      <c r="E555" s="45">
        <v>0.28999999999999998</v>
      </c>
      <c r="F555" s="45">
        <v>0.13</v>
      </c>
      <c r="G555" s="45">
        <v>0.12</v>
      </c>
      <c r="H555" s="45">
        <v>0.32</v>
      </c>
      <c r="I555" s="45">
        <v>0.66</v>
      </c>
      <c r="J555" s="45">
        <v>-9999</v>
      </c>
      <c r="K555" s="45">
        <v>0.16</v>
      </c>
      <c r="L555" s="45">
        <v>0.06</v>
      </c>
      <c r="M555" s="46">
        <v>-9999</v>
      </c>
      <c r="N555" s="45">
        <v>0.2</v>
      </c>
      <c r="O555" s="45">
        <v>0.09</v>
      </c>
      <c r="P555" s="45">
        <v>0.09</v>
      </c>
      <c r="Q555" s="45">
        <v>0.16</v>
      </c>
      <c r="R555" s="45">
        <v>-9999</v>
      </c>
      <c r="S555" s="45" t="s">
        <v>1</v>
      </c>
      <c r="T555" s="45">
        <v>0</v>
      </c>
      <c r="U555" s="51">
        <v>0.24</v>
      </c>
    </row>
    <row r="556" spans="1:21" x14ac:dyDescent="0.25">
      <c r="A556" s="61" t="s">
        <v>24</v>
      </c>
      <c r="B556" s="61">
        <v>1996</v>
      </c>
      <c r="C556" s="57">
        <v>0.38</v>
      </c>
      <c r="D556" s="45">
        <v>1.33</v>
      </c>
      <c r="E556" s="45">
        <v>2.16</v>
      </c>
      <c r="F556" s="45">
        <v>1.06</v>
      </c>
      <c r="G556" s="45">
        <v>0.9</v>
      </c>
      <c r="H556" s="45">
        <v>1.39</v>
      </c>
      <c r="I556" s="45">
        <v>1.6</v>
      </c>
      <c r="J556" s="45">
        <v>-9999</v>
      </c>
      <c r="K556" s="45">
        <v>1.8</v>
      </c>
      <c r="L556" s="45">
        <v>-9999</v>
      </c>
      <c r="M556" s="46">
        <v>0.86</v>
      </c>
      <c r="N556" s="45">
        <v>1.66</v>
      </c>
      <c r="O556" s="45">
        <v>0.37</v>
      </c>
      <c r="P556" s="45">
        <v>1.62</v>
      </c>
      <c r="Q556" s="45">
        <v>1.49</v>
      </c>
      <c r="R556" s="45">
        <v>-9999</v>
      </c>
      <c r="S556" s="45">
        <v>1.0900000000000001</v>
      </c>
      <c r="T556" s="45">
        <v>0.67</v>
      </c>
      <c r="U556" s="51">
        <v>1.32</v>
      </c>
    </row>
    <row r="557" spans="1:21" x14ac:dyDescent="0.25">
      <c r="A557" s="61" t="s">
        <v>25</v>
      </c>
      <c r="B557" s="61">
        <v>1996</v>
      </c>
      <c r="C557" s="57">
        <v>0.66</v>
      </c>
      <c r="D557" s="45">
        <v>1.61</v>
      </c>
      <c r="E557" s="45">
        <v>1.49</v>
      </c>
      <c r="F557" s="45">
        <v>0.94</v>
      </c>
      <c r="G557" s="45">
        <v>1.64</v>
      </c>
      <c r="H557" s="45">
        <v>0.48</v>
      </c>
      <c r="I557" s="45">
        <v>0.87</v>
      </c>
      <c r="J557" s="45">
        <v>-9999</v>
      </c>
      <c r="K557" s="45">
        <v>1.1000000000000001</v>
      </c>
      <c r="L557" s="45">
        <v>0.39</v>
      </c>
      <c r="M557" s="46">
        <v>1.68</v>
      </c>
      <c r="N557" s="45">
        <v>1.22</v>
      </c>
      <c r="O557" s="45">
        <v>0.92</v>
      </c>
      <c r="P557" s="45">
        <v>0.85</v>
      </c>
      <c r="Q557" s="45">
        <v>1.53</v>
      </c>
      <c r="R557" s="45">
        <v>-9999</v>
      </c>
      <c r="S557" s="45">
        <v>1.21</v>
      </c>
      <c r="T557" s="45">
        <v>0.5</v>
      </c>
      <c r="U557" s="51">
        <v>0.65</v>
      </c>
    </row>
    <row r="558" spans="1:21" x14ac:dyDescent="0.25">
      <c r="A558" s="61" t="s">
        <v>26</v>
      </c>
      <c r="B558" s="61">
        <v>1996</v>
      </c>
      <c r="C558" s="57">
        <v>0.77</v>
      </c>
      <c r="D558" s="45">
        <v>2.44</v>
      </c>
      <c r="E558" s="45">
        <v>4.63</v>
      </c>
      <c r="F558" s="45">
        <v>2.89</v>
      </c>
      <c r="G558" s="45">
        <v>1.87</v>
      </c>
      <c r="H558" s="45">
        <v>2.73</v>
      </c>
      <c r="I558" s="45">
        <v>3.47</v>
      </c>
      <c r="J558" s="45">
        <v>-9999</v>
      </c>
      <c r="K558" s="45">
        <v>4.2300000000000004</v>
      </c>
      <c r="L558" s="45">
        <v>2.93</v>
      </c>
      <c r="M558" s="46">
        <v>6.64</v>
      </c>
      <c r="N558" s="45">
        <v>3.32</v>
      </c>
      <c r="O558" s="45">
        <v>1.86</v>
      </c>
      <c r="P558" s="45">
        <v>2.94</v>
      </c>
      <c r="Q558" s="45">
        <v>2.83</v>
      </c>
      <c r="R558" s="45">
        <v>-9999</v>
      </c>
      <c r="S558" s="45">
        <v>5.3</v>
      </c>
      <c r="T558" s="45">
        <v>3.15</v>
      </c>
      <c r="U558" s="51">
        <v>4.17</v>
      </c>
    </row>
    <row r="559" spans="1:21" x14ac:dyDescent="0.25">
      <c r="A559" s="61" t="s">
        <v>27</v>
      </c>
      <c r="B559" s="61">
        <v>1996</v>
      </c>
      <c r="C559" s="57">
        <v>1.1299999999999999</v>
      </c>
      <c r="D559" s="45">
        <v>1.17</v>
      </c>
      <c r="E559" s="45">
        <v>2.77</v>
      </c>
      <c r="F559" s="45">
        <v>1.56</v>
      </c>
      <c r="G559" s="45">
        <v>1.24</v>
      </c>
      <c r="H559" s="45">
        <v>1.58</v>
      </c>
      <c r="I559" s="45">
        <v>1.83</v>
      </c>
      <c r="J559" s="45">
        <v>-9999</v>
      </c>
      <c r="K559" s="45">
        <v>2.09</v>
      </c>
      <c r="L559" s="45">
        <v>1.29</v>
      </c>
      <c r="M559" s="46">
        <v>1.39</v>
      </c>
      <c r="N559" s="45">
        <v>1.01</v>
      </c>
      <c r="O559" s="45">
        <v>1.82</v>
      </c>
      <c r="P559" s="45">
        <v>2.06</v>
      </c>
      <c r="Q559" s="45">
        <v>1.8</v>
      </c>
      <c r="R559" s="45">
        <v>-9999</v>
      </c>
      <c r="S559" s="45">
        <v>2.72</v>
      </c>
      <c r="T559" s="45">
        <v>2.44</v>
      </c>
      <c r="U559" s="51">
        <v>1.45</v>
      </c>
    </row>
    <row r="560" spans="1:21" x14ac:dyDescent="0.25">
      <c r="A560" s="61" t="s">
        <v>28</v>
      </c>
      <c r="B560" s="61">
        <v>1996</v>
      </c>
      <c r="C560" s="57">
        <v>1.46</v>
      </c>
      <c r="D560" s="45">
        <v>2.59</v>
      </c>
      <c r="E560" s="45">
        <v>1.96</v>
      </c>
      <c r="F560" s="45">
        <v>4.8600000000000003</v>
      </c>
      <c r="G560" s="45">
        <v>1.91</v>
      </c>
      <c r="H560" s="45">
        <v>1.22</v>
      </c>
      <c r="I560" s="45">
        <v>2.1800000000000002</v>
      </c>
      <c r="J560" s="45">
        <v>-9999</v>
      </c>
      <c r="K560" s="45">
        <v>1.46</v>
      </c>
      <c r="L560" s="45">
        <v>1.85</v>
      </c>
      <c r="M560" s="46">
        <v>2.64</v>
      </c>
      <c r="N560" s="45">
        <v>0.8</v>
      </c>
      <c r="O560" s="45">
        <v>0.95</v>
      </c>
      <c r="P560" s="45">
        <v>2.5</v>
      </c>
      <c r="Q560" s="45">
        <v>1.06</v>
      </c>
      <c r="R560" s="45">
        <v>-9999</v>
      </c>
      <c r="S560" s="45">
        <v>2.88</v>
      </c>
      <c r="T560" s="45">
        <v>2.12</v>
      </c>
      <c r="U560" s="51">
        <v>2.74</v>
      </c>
    </row>
    <row r="561" spans="1:21" x14ac:dyDescent="0.25">
      <c r="A561" s="61" t="s">
        <v>29</v>
      </c>
      <c r="B561" s="61">
        <v>1996</v>
      </c>
      <c r="C561" s="57">
        <v>2.95</v>
      </c>
      <c r="D561" s="45">
        <v>1.8</v>
      </c>
      <c r="E561" s="45">
        <v>0.63</v>
      </c>
      <c r="F561" s="45">
        <v>1.96</v>
      </c>
      <c r="G561" s="45">
        <v>1.73</v>
      </c>
      <c r="H561" s="45">
        <v>0.26</v>
      </c>
      <c r="I561" s="45">
        <v>0.96</v>
      </c>
      <c r="J561" s="45">
        <v>-9999</v>
      </c>
      <c r="K561" s="45">
        <v>0.51</v>
      </c>
      <c r="L561" s="45">
        <v>0.8</v>
      </c>
      <c r="M561" s="46">
        <v>5</v>
      </c>
      <c r="N561" s="45">
        <v>2.08</v>
      </c>
      <c r="O561" s="45">
        <v>1.17</v>
      </c>
      <c r="P561" s="45">
        <v>0.34</v>
      </c>
      <c r="Q561" s="45">
        <v>0.59</v>
      </c>
      <c r="R561" s="45">
        <v>-9999</v>
      </c>
      <c r="S561" s="45">
        <v>5.16</v>
      </c>
      <c r="T561" s="45">
        <v>-9999</v>
      </c>
      <c r="U561" s="51">
        <v>1.64</v>
      </c>
    </row>
    <row r="562" spans="1:21" x14ac:dyDescent="0.25">
      <c r="A562" s="61" t="s">
        <v>30</v>
      </c>
      <c r="B562" s="61">
        <v>1996</v>
      </c>
      <c r="C562" s="57">
        <v>1.27</v>
      </c>
      <c r="D562" s="45">
        <v>3.21</v>
      </c>
      <c r="E562" s="45">
        <v>3.48</v>
      </c>
      <c r="F562" s="45">
        <v>2.5499999999999998</v>
      </c>
      <c r="G562" s="45">
        <v>2.68</v>
      </c>
      <c r="H562" s="45">
        <v>2.64</v>
      </c>
      <c r="I562" s="45">
        <v>2.29</v>
      </c>
      <c r="J562" s="45">
        <v>-9999</v>
      </c>
      <c r="K562" s="45">
        <v>1.34</v>
      </c>
      <c r="L562" s="45">
        <v>3.15</v>
      </c>
      <c r="M562" s="46">
        <v>4.88</v>
      </c>
      <c r="N562" s="45">
        <v>3.67</v>
      </c>
      <c r="O562" s="45">
        <v>1.35</v>
      </c>
      <c r="P562" s="45">
        <v>3.18</v>
      </c>
      <c r="Q562" s="45">
        <v>2.14</v>
      </c>
      <c r="R562" s="45">
        <v>-9999</v>
      </c>
      <c r="S562" s="45">
        <v>2.54</v>
      </c>
      <c r="T562" s="45">
        <v>2.86</v>
      </c>
      <c r="U562" s="51">
        <v>2.66</v>
      </c>
    </row>
    <row r="563" spans="1:21" x14ac:dyDescent="0.25">
      <c r="A563" s="61" t="s">
        <v>31</v>
      </c>
      <c r="B563" s="61">
        <v>1996</v>
      </c>
      <c r="C563" s="57">
        <v>0.18</v>
      </c>
      <c r="D563" s="45">
        <v>0.32</v>
      </c>
      <c r="E563" s="45">
        <v>0.28000000000000003</v>
      </c>
      <c r="F563" s="45">
        <v>0.32</v>
      </c>
      <c r="G563" s="45">
        <v>0.41</v>
      </c>
      <c r="H563" s="45">
        <v>0.27</v>
      </c>
      <c r="I563" s="45">
        <v>0.2</v>
      </c>
      <c r="J563" s="45">
        <v>-9999</v>
      </c>
      <c r="K563" s="45">
        <v>0.49</v>
      </c>
      <c r="L563" s="45">
        <v>0.52</v>
      </c>
      <c r="M563" s="46">
        <v>0.99</v>
      </c>
      <c r="N563" s="45">
        <v>0.76</v>
      </c>
      <c r="O563" s="45">
        <v>0.25</v>
      </c>
      <c r="P563" s="45">
        <v>0.47</v>
      </c>
      <c r="Q563" s="45">
        <v>0.55000000000000004</v>
      </c>
      <c r="R563" s="45">
        <v>-9999</v>
      </c>
      <c r="S563" s="45">
        <v>0.56000000000000005</v>
      </c>
      <c r="T563" s="45">
        <v>-9999</v>
      </c>
      <c r="U563" s="51">
        <v>0.56999999999999995</v>
      </c>
    </row>
    <row r="564" spans="1:21" x14ac:dyDescent="0.25">
      <c r="A564" s="61" t="s">
        <v>32</v>
      </c>
      <c r="B564" s="61">
        <v>1996</v>
      </c>
      <c r="C564" s="57">
        <v>0.12</v>
      </c>
      <c r="D564" s="45">
        <v>1.02</v>
      </c>
      <c r="E564" s="45">
        <v>1.43</v>
      </c>
      <c r="F564" s="45">
        <v>0.3</v>
      </c>
      <c r="G564" s="45">
        <v>0.74</v>
      </c>
      <c r="H564" s="45">
        <v>0.56999999999999995</v>
      </c>
      <c r="I564" s="45">
        <v>0.91</v>
      </c>
      <c r="J564" s="45">
        <v>-9999</v>
      </c>
      <c r="K564" s="45">
        <v>0.59</v>
      </c>
      <c r="L564" s="45">
        <v>0.1</v>
      </c>
      <c r="M564" s="46" t="s">
        <v>1</v>
      </c>
      <c r="N564" s="45">
        <v>0.87</v>
      </c>
      <c r="O564" s="45">
        <v>0.25</v>
      </c>
      <c r="P564" s="45">
        <v>0.6</v>
      </c>
      <c r="Q564" s="45">
        <v>0.49</v>
      </c>
      <c r="R564" s="45">
        <v>-9999</v>
      </c>
      <c r="S564" s="45">
        <v>0.09</v>
      </c>
      <c r="T564" s="45">
        <v>-9999</v>
      </c>
      <c r="U564" s="51">
        <v>0.9</v>
      </c>
    </row>
    <row r="565" spans="1:21" x14ac:dyDescent="0.25">
      <c r="A565" s="61" t="s">
        <v>33</v>
      </c>
      <c r="B565" s="61">
        <v>1996</v>
      </c>
      <c r="C565" s="57">
        <v>0.22</v>
      </c>
      <c r="D565" s="45">
        <v>0.27</v>
      </c>
      <c r="E565" s="45">
        <v>0.37</v>
      </c>
      <c r="F565" s="45">
        <v>0.12</v>
      </c>
      <c r="G565" s="45">
        <v>0.21</v>
      </c>
      <c r="H565" s="45">
        <v>0.23</v>
      </c>
      <c r="I565" s="45">
        <v>0.38</v>
      </c>
      <c r="J565" s="45">
        <v>-9999</v>
      </c>
      <c r="K565" s="45">
        <v>0.02</v>
      </c>
      <c r="L565" s="45">
        <v>0</v>
      </c>
      <c r="M565" s="46" t="s">
        <v>1</v>
      </c>
      <c r="N565" s="45">
        <v>0.24</v>
      </c>
      <c r="O565" s="45">
        <v>0.13</v>
      </c>
      <c r="P565" s="45">
        <v>0.15</v>
      </c>
      <c r="Q565" s="45">
        <v>0.2</v>
      </c>
      <c r="R565" s="45">
        <v>-9999</v>
      </c>
      <c r="S565" s="45">
        <v>0.06</v>
      </c>
      <c r="T565" s="45">
        <v>0</v>
      </c>
      <c r="U565" s="51">
        <v>0.08</v>
      </c>
    </row>
    <row r="566" spans="1:21" x14ac:dyDescent="0.25">
      <c r="A566" s="61" t="s">
        <v>22</v>
      </c>
      <c r="B566" s="61">
        <v>1997</v>
      </c>
      <c r="C566" s="57">
        <v>0.17</v>
      </c>
      <c r="D566" s="45">
        <v>0.39</v>
      </c>
      <c r="E566" s="45">
        <v>0.87</v>
      </c>
      <c r="F566" s="45">
        <v>0.57999999999999996</v>
      </c>
      <c r="G566" s="45">
        <v>0.21</v>
      </c>
      <c r="H566" s="45">
        <v>0.5</v>
      </c>
      <c r="I566" s="45">
        <v>1.04</v>
      </c>
      <c r="J566" s="45">
        <v>-9999</v>
      </c>
      <c r="K566" s="45">
        <v>0.72</v>
      </c>
      <c r="L566" s="45">
        <v>0.44</v>
      </c>
      <c r="M566" s="46">
        <v>0.28000000000000003</v>
      </c>
      <c r="N566" s="45">
        <v>0.37</v>
      </c>
      <c r="O566" s="45">
        <v>0.05</v>
      </c>
      <c r="P566" s="45">
        <v>0.43</v>
      </c>
      <c r="Q566" s="45">
        <v>0.15</v>
      </c>
      <c r="R566" s="45">
        <v>-9999</v>
      </c>
      <c r="S566" s="45">
        <v>0.17</v>
      </c>
      <c r="T566" s="45">
        <v>0.37</v>
      </c>
      <c r="U566" s="51">
        <v>0.9</v>
      </c>
    </row>
    <row r="567" spans="1:21" x14ac:dyDescent="0.25">
      <c r="A567" s="61" t="s">
        <v>23</v>
      </c>
      <c r="B567" s="61">
        <v>1997</v>
      </c>
      <c r="C567" s="57">
        <v>0.7</v>
      </c>
      <c r="D567" s="45">
        <v>1.07</v>
      </c>
      <c r="E567" s="45">
        <v>1.83</v>
      </c>
      <c r="F567" s="45">
        <v>0.46</v>
      </c>
      <c r="G567" s="45">
        <v>0.85</v>
      </c>
      <c r="H567" s="45">
        <v>0.9</v>
      </c>
      <c r="I567" s="45">
        <v>0.99</v>
      </c>
      <c r="J567" s="45">
        <v>-9999</v>
      </c>
      <c r="K567" s="45">
        <v>0.46</v>
      </c>
      <c r="L567" s="45">
        <v>0.53</v>
      </c>
      <c r="M567" s="46">
        <v>0.5</v>
      </c>
      <c r="N567" s="45">
        <v>1.3</v>
      </c>
      <c r="O567" s="45">
        <v>0.31</v>
      </c>
      <c r="P567" s="45">
        <v>0.54</v>
      </c>
      <c r="Q567" s="45">
        <v>1.01</v>
      </c>
      <c r="R567" s="45">
        <v>-9999</v>
      </c>
      <c r="S567" s="45">
        <v>0.5</v>
      </c>
      <c r="T567" s="45">
        <v>-9999</v>
      </c>
      <c r="U567" s="51">
        <v>0.77</v>
      </c>
    </row>
    <row r="568" spans="1:21" x14ac:dyDescent="0.25">
      <c r="A568" s="61" t="s">
        <v>24</v>
      </c>
      <c r="B568" s="61">
        <v>1997</v>
      </c>
      <c r="C568" s="57">
        <v>0.16</v>
      </c>
      <c r="D568" s="45">
        <v>0.85</v>
      </c>
      <c r="E568" s="45">
        <v>0.91</v>
      </c>
      <c r="F568" s="45">
        <v>0.43</v>
      </c>
      <c r="G568" s="45">
        <v>0.75</v>
      </c>
      <c r="H568" s="45">
        <v>0.51</v>
      </c>
      <c r="I568" s="45">
        <v>0.36</v>
      </c>
      <c r="J568" s="45">
        <v>-9999</v>
      </c>
      <c r="K568" s="45">
        <v>0.5</v>
      </c>
      <c r="L568" s="45">
        <v>0.17</v>
      </c>
      <c r="M568" s="46">
        <v>0.25</v>
      </c>
      <c r="N568" s="45">
        <v>0.69</v>
      </c>
      <c r="O568" s="45">
        <v>0.11</v>
      </c>
      <c r="P568" s="45">
        <v>0.52</v>
      </c>
      <c r="Q568" s="45">
        <v>0.72</v>
      </c>
      <c r="R568" s="45">
        <v>-9999</v>
      </c>
      <c r="S568" s="45">
        <v>0.41</v>
      </c>
      <c r="T568" s="45">
        <v>0.3</v>
      </c>
      <c r="U568" s="51">
        <v>0.81</v>
      </c>
    </row>
    <row r="569" spans="1:21" x14ac:dyDescent="0.25">
      <c r="A569" s="61" t="s">
        <v>25</v>
      </c>
      <c r="B569" s="61">
        <v>1997</v>
      </c>
      <c r="C569" s="57">
        <v>0.95</v>
      </c>
      <c r="D569" s="45">
        <v>2.4300000000000002</v>
      </c>
      <c r="E569" s="45">
        <v>5.77</v>
      </c>
      <c r="F569" s="45">
        <v>1.29</v>
      </c>
      <c r="G569" s="45">
        <v>2.29</v>
      </c>
      <c r="H569" s="45">
        <v>2.96</v>
      </c>
      <c r="I569" s="45">
        <v>4.29</v>
      </c>
      <c r="J569" s="45">
        <v>-9999</v>
      </c>
      <c r="K569" s="45">
        <v>3.01</v>
      </c>
      <c r="L569" s="45">
        <v>0.56000000000000005</v>
      </c>
      <c r="M569" s="46">
        <v>0.83</v>
      </c>
      <c r="N569" s="45">
        <v>3.77</v>
      </c>
      <c r="O569" s="45">
        <v>0.56999999999999995</v>
      </c>
      <c r="P569" s="45">
        <v>3.47</v>
      </c>
      <c r="Q569" s="45">
        <v>3.16</v>
      </c>
      <c r="R569" s="45">
        <v>-9999</v>
      </c>
      <c r="S569" s="45">
        <v>0.85</v>
      </c>
      <c r="T569" s="45">
        <v>0.71</v>
      </c>
      <c r="U569" s="51">
        <v>3.84</v>
      </c>
    </row>
    <row r="570" spans="1:21" x14ac:dyDescent="0.25">
      <c r="A570" s="61" t="s">
        <v>26</v>
      </c>
      <c r="B570" s="61">
        <v>1997</v>
      </c>
      <c r="C570" s="57">
        <v>1.51</v>
      </c>
      <c r="D570" s="45">
        <v>1.22</v>
      </c>
      <c r="E570" s="45">
        <v>2.19</v>
      </c>
      <c r="F570" s="45">
        <v>1.59</v>
      </c>
      <c r="G570" s="45">
        <v>1.25</v>
      </c>
      <c r="H570" s="45">
        <v>1.31</v>
      </c>
      <c r="I570" s="45">
        <v>1.86</v>
      </c>
      <c r="J570" s="45">
        <v>-9999</v>
      </c>
      <c r="K570" s="45">
        <v>1.33</v>
      </c>
      <c r="L570" s="45">
        <v>3.02</v>
      </c>
      <c r="M570" s="46">
        <v>1.91</v>
      </c>
      <c r="N570" s="45">
        <v>0.74</v>
      </c>
      <c r="O570" s="45">
        <v>0.51</v>
      </c>
      <c r="P570" s="45">
        <v>1.54</v>
      </c>
      <c r="Q570" s="45">
        <v>1.29</v>
      </c>
      <c r="R570" s="45">
        <v>1.7</v>
      </c>
      <c r="S570" s="45">
        <v>1.8</v>
      </c>
      <c r="T570" s="45">
        <v>3.58</v>
      </c>
      <c r="U570" s="51">
        <v>2.2799999999999998</v>
      </c>
    </row>
    <row r="571" spans="1:21" x14ac:dyDescent="0.25">
      <c r="A571" s="61" t="s">
        <v>27</v>
      </c>
      <c r="B571" s="61">
        <v>1997</v>
      </c>
      <c r="C571" s="57">
        <v>2.38</v>
      </c>
      <c r="D571" s="45">
        <v>3.96</v>
      </c>
      <c r="E571" s="45">
        <v>3.69</v>
      </c>
      <c r="F571" s="45">
        <v>1.99</v>
      </c>
      <c r="G571" s="45">
        <v>2.16</v>
      </c>
      <c r="H571" s="45">
        <v>2.5099999999999998</v>
      </c>
      <c r="I571" s="45">
        <v>2.38</v>
      </c>
      <c r="J571" s="45">
        <v>-9999</v>
      </c>
      <c r="K571" s="45">
        <v>2.97</v>
      </c>
      <c r="L571" s="45">
        <v>3.48</v>
      </c>
      <c r="M571" s="46">
        <v>5.09</v>
      </c>
      <c r="N571" s="45">
        <v>2.21</v>
      </c>
      <c r="O571" s="45">
        <v>1.84</v>
      </c>
      <c r="P571" s="45">
        <v>3.98</v>
      </c>
      <c r="Q571" s="45">
        <v>2.59</v>
      </c>
      <c r="R571" s="45">
        <v>4.3899999999999997</v>
      </c>
      <c r="S571" s="45">
        <v>4.33</v>
      </c>
      <c r="T571" s="45">
        <v>4.4000000000000004</v>
      </c>
      <c r="U571" s="51">
        <v>5.04</v>
      </c>
    </row>
    <row r="572" spans="1:21" x14ac:dyDescent="0.25">
      <c r="A572" s="61" t="s">
        <v>28</v>
      </c>
      <c r="B572" s="61">
        <v>1997</v>
      </c>
      <c r="C572" s="57">
        <v>1.54</v>
      </c>
      <c r="D572" s="45">
        <v>1.71</v>
      </c>
      <c r="E572" s="45">
        <v>1.1399999999999999</v>
      </c>
      <c r="F572" s="45">
        <v>3.92</v>
      </c>
      <c r="G572" s="45">
        <v>1.42</v>
      </c>
      <c r="H572" s="45">
        <v>6.15</v>
      </c>
      <c r="I572" s="45">
        <v>1.1100000000000001</v>
      </c>
      <c r="J572" s="45">
        <v>-9999</v>
      </c>
      <c r="K572" s="45">
        <v>6.71</v>
      </c>
      <c r="L572" s="45">
        <v>3.12</v>
      </c>
      <c r="M572" s="46">
        <v>1.65</v>
      </c>
      <c r="N572" s="45">
        <v>1.59</v>
      </c>
      <c r="O572" s="45">
        <v>2.3199999999999998</v>
      </c>
      <c r="P572" s="45">
        <v>0.56999999999999995</v>
      </c>
      <c r="Q572" s="45">
        <v>1.79</v>
      </c>
      <c r="R572" s="45">
        <v>2.1800000000000002</v>
      </c>
      <c r="S572" s="45">
        <v>2.0699999999999998</v>
      </c>
      <c r="T572" s="45">
        <v>2.5299999999999998</v>
      </c>
      <c r="U572" s="51">
        <v>3.38</v>
      </c>
    </row>
    <row r="573" spans="1:21" x14ac:dyDescent="0.25">
      <c r="A573" s="61" t="s">
        <v>29</v>
      </c>
      <c r="B573" s="61">
        <v>1997</v>
      </c>
      <c r="C573" s="57">
        <v>3.3</v>
      </c>
      <c r="D573" s="45">
        <v>7.03</v>
      </c>
      <c r="E573" s="45">
        <v>5.27</v>
      </c>
      <c r="F573" s="45">
        <v>4.82</v>
      </c>
      <c r="G573" s="45">
        <v>5.95</v>
      </c>
      <c r="H573" s="45">
        <v>4.12</v>
      </c>
      <c r="I573" s="45">
        <v>3.44</v>
      </c>
      <c r="J573" s="45">
        <v>-9999</v>
      </c>
      <c r="K573" s="45">
        <v>5.1100000000000003</v>
      </c>
      <c r="L573" s="45">
        <v>1.8</v>
      </c>
      <c r="M573" s="46">
        <v>2.2400000000000002</v>
      </c>
      <c r="N573" s="45">
        <v>3.35</v>
      </c>
      <c r="O573" s="45">
        <v>1.86</v>
      </c>
      <c r="P573" s="45">
        <v>2.91</v>
      </c>
      <c r="Q573" s="45">
        <v>5.34</v>
      </c>
      <c r="R573" s="45">
        <v>1.92</v>
      </c>
      <c r="S573" s="45">
        <v>1.59</v>
      </c>
      <c r="T573" s="45">
        <v>2.44</v>
      </c>
      <c r="U573" s="51">
        <v>3.73</v>
      </c>
    </row>
    <row r="574" spans="1:21" x14ac:dyDescent="0.25">
      <c r="A574" s="61" t="s">
        <v>30</v>
      </c>
      <c r="B574" s="61">
        <v>1997</v>
      </c>
      <c r="C574" s="57">
        <v>1</v>
      </c>
      <c r="D574" s="45">
        <v>2.39</v>
      </c>
      <c r="E574" s="45">
        <v>1.92</v>
      </c>
      <c r="F574" s="45">
        <v>0.19</v>
      </c>
      <c r="G574" s="45">
        <v>1.01</v>
      </c>
      <c r="H574" s="45">
        <v>0.87</v>
      </c>
      <c r="I574" s="45">
        <v>2.61</v>
      </c>
      <c r="J574" s="45">
        <v>-9999</v>
      </c>
      <c r="K574" s="45">
        <v>2.06</v>
      </c>
      <c r="L574" s="45">
        <v>0.53</v>
      </c>
      <c r="M574" s="46">
        <v>1.95</v>
      </c>
      <c r="N574" s="45">
        <v>2.82</v>
      </c>
      <c r="O574" s="45">
        <v>1.21</v>
      </c>
      <c r="P574" s="45">
        <v>1.7</v>
      </c>
      <c r="Q574" s="45">
        <v>1.21</v>
      </c>
      <c r="R574" s="45">
        <v>1.38</v>
      </c>
      <c r="S574" s="45">
        <v>0.64</v>
      </c>
      <c r="T574" s="45">
        <v>0.53</v>
      </c>
      <c r="U574" s="51">
        <v>2.86</v>
      </c>
    </row>
    <row r="575" spans="1:21" x14ac:dyDescent="0.25">
      <c r="A575" s="61" t="s">
        <v>31</v>
      </c>
      <c r="B575" s="61">
        <v>1997</v>
      </c>
      <c r="C575" s="57">
        <v>1.34</v>
      </c>
      <c r="D575" s="45">
        <v>2.4300000000000002</v>
      </c>
      <c r="E575" s="45">
        <v>2.7</v>
      </c>
      <c r="F575" s="45">
        <v>2.4700000000000002</v>
      </c>
      <c r="G575" s="45">
        <v>3.03</v>
      </c>
      <c r="H575" s="45">
        <v>2.4900000000000002</v>
      </c>
      <c r="I575" s="45">
        <v>1.72</v>
      </c>
      <c r="J575" s="45">
        <v>-9999</v>
      </c>
      <c r="K575" s="45">
        <v>1.7</v>
      </c>
      <c r="L575" s="45">
        <v>1.54</v>
      </c>
      <c r="M575" s="46">
        <v>3.18</v>
      </c>
      <c r="N575" s="45">
        <v>3.27</v>
      </c>
      <c r="O575" s="45">
        <v>1.05</v>
      </c>
      <c r="P575" s="45">
        <v>1.23</v>
      </c>
      <c r="Q575" s="45">
        <v>3.27</v>
      </c>
      <c r="R575" s="45">
        <v>2.5499999999999998</v>
      </c>
      <c r="S575" s="45">
        <v>2.76</v>
      </c>
      <c r="T575" s="45">
        <v>-9999</v>
      </c>
      <c r="U575" s="51">
        <v>1.7</v>
      </c>
    </row>
    <row r="576" spans="1:21" x14ac:dyDescent="0.25">
      <c r="A576" s="61" t="s">
        <v>32</v>
      </c>
      <c r="B576" s="61">
        <v>1997</v>
      </c>
      <c r="C576" s="57">
        <v>0.28000000000000003</v>
      </c>
      <c r="D576" s="45">
        <v>1.1000000000000001</v>
      </c>
      <c r="E576" s="45">
        <v>-9999</v>
      </c>
      <c r="F576" s="45">
        <v>0.87</v>
      </c>
      <c r="G576" s="45">
        <v>1.04</v>
      </c>
      <c r="H576" s="45">
        <v>0.81</v>
      </c>
      <c r="I576" s="45">
        <v>0.76</v>
      </c>
      <c r="J576" s="45">
        <v>-9999</v>
      </c>
      <c r="K576" s="45">
        <v>0.46</v>
      </c>
      <c r="L576" s="45">
        <v>-9999</v>
      </c>
      <c r="M576" s="46" t="s">
        <v>1</v>
      </c>
      <c r="N576" s="45">
        <v>1.53</v>
      </c>
      <c r="O576" s="45">
        <v>0.39</v>
      </c>
      <c r="P576" s="45">
        <v>0.71</v>
      </c>
      <c r="Q576" s="45">
        <v>1.96</v>
      </c>
      <c r="R576" s="45" t="s">
        <v>1</v>
      </c>
      <c r="S576" s="45" t="s">
        <v>1</v>
      </c>
      <c r="T576" s="45">
        <v>0</v>
      </c>
      <c r="U576" s="51">
        <v>0.68</v>
      </c>
    </row>
    <row r="577" spans="1:21" x14ac:dyDescent="0.25">
      <c r="A577" s="61" t="s">
        <v>33</v>
      </c>
      <c r="B577" s="61">
        <v>1997</v>
      </c>
      <c r="C577" s="57">
        <v>0.54</v>
      </c>
      <c r="D577" s="45">
        <v>0.57999999999999996</v>
      </c>
      <c r="E577" s="45">
        <v>-9999</v>
      </c>
      <c r="F577" s="45">
        <v>0.83</v>
      </c>
      <c r="G577" s="45">
        <v>0.5</v>
      </c>
      <c r="H577" s="45">
        <v>0.71</v>
      </c>
      <c r="I577" s="45">
        <v>0.37</v>
      </c>
      <c r="J577" s="45">
        <v>-9999</v>
      </c>
      <c r="K577" s="45">
        <v>0.21</v>
      </c>
      <c r="L577" s="45">
        <v>0.31</v>
      </c>
      <c r="M577" s="46">
        <v>0.77</v>
      </c>
      <c r="N577" s="45">
        <v>1.1599999999999999</v>
      </c>
      <c r="O577" s="45">
        <v>-9999</v>
      </c>
      <c r="P577" s="45">
        <v>0.44</v>
      </c>
      <c r="Q577" s="45">
        <v>1.1100000000000001</v>
      </c>
      <c r="R577" s="45">
        <v>0.7</v>
      </c>
      <c r="S577" s="45">
        <v>0.68</v>
      </c>
      <c r="T577" s="45">
        <v>0.4</v>
      </c>
      <c r="U577" s="51">
        <v>0.39</v>
      </c>
    </row>
    <row r="578" spans="1:21" x14ac:dyDescent="0.25">
      <c r="A578" s="61" t="s">
        <v>22</v>
      </c>
      <c r="B578" s="61">
        <v>1998</v>
      </c>
      <c r="C578" s="57">
        <v>0.45</v>
      </c>
      <c r="D578" s="45">
        <v>0.46</v>
      </c>
      <c r="E578" s="45">
        <v>1.07</v>
      </c>
      <c r="F578" s="45">
        <v>0.16</v>
      </c>
      <c r="G578" s="45">
        <v>0.21</v>
      </c>
      <c r="H578" s="45">
        <v>0.12</v>
      </c>
      <c r="I578" s="45">
        <v>0.55000000000000004</v>
      </c>
      <c r="J578" s="45">
        <v>-9999</v>
      </c>
      <c r="K578" s="45">
        <v>0.2</v>
      </c>
      <c r="L578" s="45">
        <v>0.05</v>
      </c>
      <c r="M578" s="46" t="s">
        <v>1</v>
      </c>
      <c r="N578" s="45">
        <v>0.36</v>
      </c>
      <c r="O578" s="45">
        <v>0.17</v>
      </c>
      <c r="P578" s="45">
        <v>0.18</v>
      </c>
      <c r="Q578" s="45">
        <v>0.35</v>
      </c>
      <c r="R578" s="45">
        <v>0.02</v>
      </c>
      <c r="S578" s="45">
        <v>0.03</v>
      </c>
      <c r="T578" s="45" t="s">
        <v>1</v>
      </c>
      <c r="U578" s="51">
        <v>0.22</v>
      </c>
    </row>
    <row r="579" spans="1:21" x14ac:dyDescent="0.25">
      <c r="A579" s="61" t="s">
        <v>23</v>
      </c>
      <c r="B579" s="61">
        <v>1998</v>
      </c>
      <c r="C579" s="57">
        <v>0.4</v>
      </c>
      <c r="D579" s="45">
        <v>0.3</v>
      </c>
      <c r="E579" s="45">
        <v>0.23</v>
      </c>
      <c r="F579" s="45">
        <v>0.53</v>
      </c>
      <c r="G579" s="45">
        <v>-9999</v>
      </c>
      <c r="H579" s="45">
        <v>0.19</v>
      </c>
      <c r="I579" s="45">
        <v>0.35</v>
      </c>
      <c r="J579" s="45">
        <v>-9999</v>
      </c>
      <c r="K579" s="45">
        <v>0.39</v>
      </c>
      <c r="L579" s="45">
        <v>0.65</v>
      </c>
      <c r="M579" s="46" t="s">
        <v>1</v>
      </c>
      <c r="N579" s="45">
        <v>7.0000000000000007E-2</v>
      </c>
      <c r="O579" s="45">
        <v>0.32</v>
      </c>
      <c r="P579" s="45">
        <v>-9999</v>
      </c>
      <c r="Q579" s="45">
        <v>0.57999999999999996</v>
      </c>
      <c r="R579" s="45">
        <v>0.5</v>
      </c>
      <c r="S579" s="45">
        <v>0.66</v>
      </c>
      <c r="T579" s="45">
        <v>1.06</v>
      </c>
      <c r="U579" s="51">
        <v>0.22</v>
      </c>
    </row>
    <row r="580" spans="1:21" x14ac:dyDescent="0.25">
      <c r="A580" s="61" t="s">
        <v>24</v>
      </c>
      <c r="B580" s="61">
        <v>1998</v>
      </c>
      <c r="C580" s="57">
        <v>0.37</v>
      </c>
      <c r="D580" s="45">
        <v>2.0499999999999998</v>
      </c>
      <c r="E580" s="45">
        <v>3.41</v>
      </c>
      <c r="F580" s="45">
        <v>0.53</v>
      </c>
      <c r="G580" s="45">
        <v>1.39</v>
      </c>
      <c r="H580" s="45">
        <v>1.17</v>
      </c>
      <c r="I580" s="45">
        <v>2.4300000000000002</v>
      </c>
      <c r="J580" s="45">
        <v>-9999</v>
      </c>
      <c r="K580" s="45">
        <v>2.52</v>
      </c>
      <c r="L580" s="45">
        <v>0.1</v>
      </c>
      <c r="M580" s="46">
        <v>0.16</v>
      </c>
      <c r="N580" s="45">
        <v>2.7</v>
      </c>
      <c r="O580" s="45">
        <v>0.57999999999999996</v>
      </c>
      <c r="P580" s="45">
        <v>1.68</v>
      </c>
      <c r="Q580" s="45">
        <v>1.9</v>
      </c>
      <c r="R580" s="45">
        <v>0.05</v>
      </c>
      <c r="S580" s="45">
        <v>0.13</v>
      </c>
      <c r="T580" s="45" t="s">
        <v>1</v>
      </c>
      <c r="U580" s="51">
        <v>2.93</v>
      </c>
    </row>
    <row r="581" spans="1:21" x14ac:dyDescent="0.25">
      <c r="A581" s="61" t="s">
        <v>25</v>
      </c>
      <c r="B581" s="61">
        <v>1998</v>
      </c>
      <c r="C581" s="57">
        <v>0.31</v>
      </c>
      <c r="D581" s="45">
        <v>2.66</v>
      </c>
      <c r="E581" s="45">
        <v>4.5599999999999996</v>
      </c>
      <c r="F581" s="45">
        <v>1.06</v>
      </c>
      <c r="G581" s="45">
        <v>1.81</v>
      </c>
      <c r="H581" s="45">
        <v>2.41</v>
      </c>
      <c r="I581" s="45">
        <v>2.84</v>
      </c>
      <c r="J581" s="45">
        <v>-9999</v>
      </c>
      <c r="K581" s="45">
        <v>2.0299999999999998</v>
      </c>
      <c r="L581" s="45">
        <v>1.2</v>
      </c>
      <c r="M581" s="46">
        <v>0.8</v>
      </c>
      <c r="N581" s="45">
        <v>3.29</v>
      </c>
      <c r="O581" s="45">
        <v>0.65</v>
      </c>
      <c r="P581" s="45">
        <v>2.19</v>
      </c>
      <c r="Q581" s="45">
        <v>4.1399999999999997</v>
      </c>
      <c r="R581" s="45">
        <v>0.5</v>
      </c>
      <c r="S581" s="45">
        <v>0.78</v>
      </c>
      <c r="T581" s="45">
        <v>0.8</v>
      </c>
      <c r="U581" s="51">
        <v>2.52</v>
      </c>
    </row>
    <row r="582" spans="1:21" x14ac:dyDescent="0.25">
      <c r="A582" s="61" t="s">
        <v>26</v>
      </c>
      <c r="B582" s="61">
        <v>1998</v>
      </c>
      <c r="C582" s="57">
        <v>0.04</v>
      </c>
      <c r="D582" s="45">
        <v>1.1399999999999999</v>
      </c>
      <c r="E582" s="45">
        <v>1.82</v>
      </c>
      <c r="F582" s="45">
        <v>1.46</v>
      </c>
      <c r="G582" s="45">
        <v>1.27</v>
      </c>
      <c r="H582" s="45">
        <v>1.73</v>
      </c>
      <c r="I582" s="45">
        <v>2.06</v>
      </c>
      <c r="J582" s="45">
        <v>-9999</v>
      </c>
      <c r="K582" s="45">
        <v>1.87</v>
      </c>
      <c r="L582" s="45">
        <v>1.22</v>
      </c>
      <c r="M582" s="46">
        <v>2.2799999999999998</v>
      </c>
      <c r="N582" s="45">
        <v>0.61</v>
      </c>
      <c r="O582" s="45">
        <v>0.11</v>
      </c>
      <c r="P582" s="45">
        <v>0.9</v>
      </c>
      <c r="Q582" s="45">
        <v>1.54</v>
      </c>
      <c r="R582" s="45">
        <v>2.59</v>
      </c>
      <c r="S582" s="45">
        <v>3.14</v>
      </c>
      <c r="T582" s="45">
        <v>2.42</v>
      </c>
      <c r="U582" s="51">
        <v>3.22</v>
      </c>
    </row>
    <row r="583" spans="1:21" x14ac:dyDescent="0.25">
      <c r="A583" s="61" t="s">
        <v>27</v>
      </c>
      <c r="B583" s="61">
        <v>1998</v>
      </c>
      <c r="C583" s="57">
        <v>0.34</v>
      </c>
      <c r="D583" s="45">
        <v>0.37</v>
      </c>
      <c r="E583" s="45">
        <v>1.85</v>
      </c>
      <c r="F583" s="45">
        <v>1.22</v>
      </c>
      <c r="G583" s="45">
        <v>1.32</v>
      </c>
      <c r="H583" s="45">
        <v>1.02</v>
      </c>
      <c r="I583" s="45">
        <v>1.1299999999999999</v>
      </c>
      <c r="J583" s="45">
        <v>-9999</v>
      </c>
      <c r="K583" s="45">
        <v>1.32</v>
      </c>
      <c r="L583" s="45">
        <v>1.74</v>
      </c>
      <c r="M583" s="46">
        <v>4.45</v>
      </c>
      <c r="N583" s="45">
        <v>1.67</v>
      </c>
      <c r="O583" s="45">
        <v>0.26</v>
      </c>
      <c r="P583" s="45">
        <v>1.1100000000000001</v>
      </c>
      <c r="Q583" s="45">
        <v>1.26</v>
      </c>
      <c r="R583" s="45">
        <v>4.1399999999999997</v>
      </c>
      <c r="S583" s="45">
        <v>4.1399999999999997</v>
      </c>
      <c r="T583" s="45">
        <v>2.27</v>
      </c>
      <c r="U583" s="51">
        <v>1.35</v>
      </c>
    </row>
    <row r="584" spans="1:21" x14ac:dyDescent="0.25">
      <c r="A584" s="61" t="s">
        <v>28</v>
      </c>
      <c r="B584" s="61">
        <v>1998</v>
      </c>
      <c r="C584" s="57">
        <v>4.5</v>
      </c>
      <c r="D584" s="45">
        <v>5.75</v>
      </c>
      <c r="E584" s="45">
        <v>4.0199999999999996</v>
      </c>
      <c r="F584" s="45">
        <v>3.75</v>
      </c>
      <c r="G584" s="45">
        <v>4.99</v>
      </c>
      <c r="H584" s="45">
        <v>6.99</v>
      </c>
      <c r="I584" s="45">
        <v>2.66</v>
      </c>
      <c r="J584" s="45">
        <v>-9999</v>
      </c>
      <c r="K584" s="45">
        <v>2.38</v>
      </c>
      <c r="L584" s="45">
        <v>4.88</v>
      </c>
      <c r="M584" s="46">
        <v>1.97</v>
      </c>
      <c r="N584" s="45">
        <v>2.75</v>
      </c>
      <c r="O584" s="45">
        <v>4.12</v>
      </c>
      <c r="P584" s="45">
        <v>0.84</v>
      </c>
      <c r="Q584" s="45">
        <v>2.2599999999999998</v>
      </c>
      <c r="R584" s="45">
        <v>5.54</v>
      </c>
      <c r="S584" s="45">
        <v>5.83</v>
      </c>
      <c r="T584" s="45">
        <v>10.52</v>
      </c>
      <c r="U584" s="51">
        <v>1.35</v>
      </c>
    </row>
    <row r="585" spans="1:21" x14ac:dyDescent="0.25">
      <c r="A585" s="61" t="s">
        <v>29</v>
      </c>
      <c r="B585" s="61">
        <v>1998</v>
      </c>
      <c r="C585" s="57">
        <v>1.94</v>
      </c>
      <c r="D585" s="45">
        <v>1.95</v>
      </c>
      <c r="E585" s="45">
        <v>0.97</v>
      </c>
      <c r="F585" s="45">
        <v>0.32</v>
      </c>
      <c r="G585" s="45">
        <v>1.65</v>
      </c>
      <c r="H585" s="45">
        <v>-9999</v>
      </c>
      <c r="I585" s="45">
        <v>2.04</v>
      </c>
      <c r="J585" s="45">
        <v>-9999</v>
      </c>
      <c r="K585" s="45">
        <v>0.56999999999999995</v>
      </c>
      <c r="L585" s="45">
        <v>1.23</v>
      </c>
      <c r="M585" s="46">
        <v>2.69</v>
      </c>
      <c r="N585" s="45">
        <v>1.61</v>
      </c>
      <c r="O585" s="45">
        <v>3.02</v>
      </c>
      <c r="P585" s="45">
        <v>0.38</v>
      </c>
      <c r="Q585" s="45">
        <v>3.51</v>
      </c>
      <c r="R585" s="45">
        <v>1.69</v>
      </c>
      <c r="S585" s="45">
        <v>2.11</v>
      </c>
      <c r="T585" s="45">
        <v>0.93</v>
      </c>
      <c r="U585" s="51">
        <v>1.87</v>
      </c>
    </row>
    <row r="586" spans="1:21" x14ac:dyDescent="0.25">
      <c r="A586" s="61" t="s">
        <v>30</v>
      </c>
      <c r="B586" s="61">
        <v>1998</v>
      </c>
      <c r="C586" s="57">
        <v>0.9</v>
      </c>
      <c r="D586" s="45">
        <v>0.91</v>
      </c>
      <c r="E586" s="45">
        <v>0.66</v>
      </c>
      <c r="F586" s="45">
        <v>0.64</v>
      </c>
      <c r="G586" s="45">
        <v>1.29</v>
      </c>
      <c r="H586" s="45">
        <v>0.87</v>
      </c>
      <c r="I586" s="45">
        <v>0.88</v>
      </c>
      <c r="J586" s="45">
        <v>-9999</v>
      </c>
      <c r="K586" s="45">
        <v>0.78</v>
      </c>
      <c r="L586" s="45">
        <v>0.72</v>
      </c>
      <c r="M586" s="46">
        <v>0.61</v>
      </c>
      <c r="N586" s="45">
        <v>0.52</v>
      </c>
      <c r="O586" s="45">
        <v>1.29</v>
      </c>
      <c r="P586" s="45">
        <v>0.78</v>
      </c>
      <c r="Q586" s="45">
        <v>0.17</v>
      </c>
      <c r="R586" s="45">
        <v>0.25</v>
      </c>
      <c r="S586" s="45">
        <v>0.24</v>
      </c>
      <c r="T586" s="45">
        <v>0.75</v>
      </c>
      <c r="U586" s="51">
        <v>0.56000000000000005</v>
      </c>
    </row>
    <row r="587" spans="1:21" x14ac:dyDescent="0.25">
      <c r="A587" s="61" t="s">
        <v>31</v>
      </c>
      <c r="B587" s="61">
        <v>1998</v>
      </c>
      <c r="C587" s="57">
        <v>1.17</v>
      </c>
      <c r="D587" s="45">
        <v>1.18</v>
      </c>
      <c r="E587" s="45">
        <v>1.1200000000000001</v>
      </c>
      <c r="F587" s="45">
        <v>1.8</v>
      </c>
      <c r="G587" s="45">
        <v>0.41</v>
      </c>
      <c r="H587" s="45">
        <v>0.95</v>
      </c>
      <c r="I587" s="45">
        <v>1.04</v>
      </c>
      <c r="J587" s="45">
        <v>-9999</v>
      </c>
      <c r="K587" s="45">
        <v>2.9</v>
      </c>
      <c r="L587" s="45">
        <v>2.17</v>
      </c>
      <c r="M587" s="46">
        <v>2.2799999999999998</v>
      </c>
      <c r="N587" s="45">
        <v>0.99</v>
      </c>
      <c r="O587" s="45">
        <v>0.93</v>
      </c>
      <c r="P587" s="45">
        <v>1.83</v>
      </c>
      <c r="Q587" s="45">
        <v>0.35</v>
      </c>
      <c r="R587" s="45">
        <v>1.83</v>
      </c>
      <c r="S587" s="45">
        <v>1.65</v>
      </c>
      <c r="T587" s="45">
        <v>1.63</v>
      </c>
      <c r="U587" s="51">
        <v>3.01</v>
      </c>
    </row>
    <row r="588" spans="1:21" x14ac:dyDescent="0.25">
      <c r="A588" s="61" t="s">
        <v>32</v>
      </c>
      <c r="B588" s="61">
        <v>1998</v>
      </c>
      <c r="C588" s="57">
        <v>0.42</v>
      </c>
      <c r="D588" s="45">
        <v>0.7</v>
      </c>
      <c r="E588" s="45">
        <v>-9999</v>
      </c>
      <c r="F588" s="45">
        <v>0.62</v>
      </c>
      <c r="G588" s="45">
        <v>0.55000000000000004</v>
      </c>
      <c r="H588" s="45">
        <v>0.6</v>
      </c>
      <c r="I588" s="45">
        <v>0.79</v>
      </c>
      <c r="J588" s="45">
        <v>-9999</v>
      </c>
      <c r="K588" s="45">
        <v>1.03</v>
      </c>
      <c r="L588" s="45">
        <v>0.46</v>
      </c>
      <c r="M588" s="46">
        <v>1.51</v>
      </c>
      <c r="N588" s="45">
        <v>1.46</v>
      </c>
      <c r="O588" s="45">
        <v>-9999</v>
      </c>
      <c r="P588" s="45">
        <v>0.87</v>
      </c>
      <c r="Q588" s="45">
        <v>1.42</v>
      </c>
      <c r="R588" s="45">
        <v>1.22</v>
      </c>
      <c r="S588" s="45">
        <v>1.63</v>
      </c>
      <c r="T588" s="45">
        <v>0.63</v>
      </c>
      <c r="U588" s="51">
        <v>1.4</v>
      </c>
    </row>
    <row r="589" spans="1:21" x14ac:dyDescent="0.25">
      <c r="A589" s="61" t="s">
        <v>33</v>
      </c>
      <c r="B589" s="61">
        <v>1998</v>
      </c>
      <c r="C589" s="57">
        <v>0.19</v>
      </c>
      <c r="D589" s="45">
        <v>0.78</v>
      </c>
      <c r="E589" s="45">
        <v>-9999</v>
      </c>
      <c r="F589" s="45">
        <v>0.31</v>
      </c>
      <c r="G589" s="45">
        <v>0.43</v>
      </c>
      <c r="H589" s="45">
        <v>0.6</v>
      </c>
      <c r="I589" s="45">
        <v>0.71</v>
      </c>
      <c r="J589" s="45">
        <v>-9999</v>
      </c>
      <c r="K589" s="45">
        <v>0.52</v>
      </c>
      <c r="L589" s="45">
        <v>0.15</v>
      </c>
      <c r="M589" s="46">
        <v>0.28000000000000003</v>
      </c>
      <c r="N589" s="45">
        <v>0.66</v>
      </c>
      <c r="O589" s="45">
        <v>0.15</v>
      </c>
      <c r="P589" s="45">
        <v>0.7</v>
      </c>
      <c r="Q589" s="45">
        <v>0.63</v>
      </c>
      <c r="R589" s="45">
        <v>0.21</v>
      </c>
      <c r="S589" s="45">
        <v>0.32</v>
      </c>
      <c r="T589" s="45">
        <v>0.21</v>
      </c>
      <c r="U589" s="51">
        <v>0.68</v>
      </c>
    </row>
    <row r="590" spans="1:21" x14ac:dyDescent="0.25">
      <c r="A590" s="61" t="s">
        <v>22</v>
      </c>
      <c r="B590" s="61">
        <v>1999</v>
      </c>
      <c r="C590" s="57">
        <v>0.18</v>
      </c>
      <c r="D590" s="45">
        <v>0.27</v>
      </c>
      <c r="E590" s="45">
        <v>-9999</v>
      </c>
      <c r="F590" s="45">
        <v>0.38</v>
      </c>
      <c r="G590" s="45">
        <v>0.28000000000000003</v>
      </c>
      <c r="H590" s="45">
        <v>0.56999999999999995</v>
      </c>
      <c r="I590" s="45">
        <v>0.95</v>
      </c>
      <c r="J590" s="45">
        <v>-9999</v>
      </c>
      <c r="K590" s="45">
        <v>0.53</v>
      </c>
      <c r="L590" s="45">
        <v>0.02</v>
      </c>
      <c r="M590" s="46" t="s">
        <v>1</v>
      </c>
      <c r="N590" s="45">
        <v>0.35</v>
      </c>
      <c r="O590" s="45">
        <v>0.11</v>
      </c>
      <c r="P590" s="45">
        <v>0.26</v>
      </c>
      <c r="Q590" s="45">
        <v>0.56999999999999995</v>
      </c>
      <c r="R590" s="45" t="s">
        <v>1</v>
      </c>
      <c r="S590" s="45">
        <v>0.1</v>
      </c>
      <c r="T590" s="45">
        <v>0</v>
      </c>
      <c r="U590" s="51">
        <v>0.32</v>
      </c>
    </row>
    <row r="591" spans="1:21" x14ac:dyDescent="0.25">
      <c r="A591" s="61" t="s">
        <v>23</v>
      </c>
      <c r="B591" s="61">
        <v>1999</v>
      </c>
      <c r="C591" s="57">
        <v>0.06</v>
      </c>
      <c r="D591" s="45">
        <v>0.19</v>
      </c>
      <c r="E591" s="45">
        <v>-9999</v>
      </c>
      <c r="F591" s="45">
        <v>0.33</v>
      </c>
      <c r="G591" s="45">
        <v>0.27</v>
      </c>
      <c r="H591" s="45">
        <v>0.12</v>
      </c>
      <c r="I591" s="45">
        <v>0.08</v>
      </c>
      <c r="J591" s="45">
        <v>-9999</v>
      </c>
      <c r="K591" s="45">
        <v>0.01</v>
      </c>
      <c r="L591" s="45">
        <v>0.1</v>
      </c>
      <c r="M591" s="46">
        <v>0.51</v>
      </c>
      <c r="N591" s="45">
        <v>0.32</v>
      </c>
      <c r="O591" s="45">
        <v>0.05</v>
      </c>
      <c r="P591" s="45">
        <v>0.12</v>
      </c>
      <c r="Q591" s="45">
        <v>0.47</v>
      </c>
      <c r="R591" s="45">
        <v>0.34</v>
      </c>
      <c r="S591" s="45">
        <v>0.28000000000000003</v>
      </c>
      <c r="T591" s="45" t="s">
        <v>1</v>
      </c>
      <c r="U591" s="51">
        <v>0</v>
      </c>
    </row>
    <row r="592" spans="1:21" x14ac:dyDescent="0.25">
      <c r="A592" s="61" t="s">
        <v>24</v>
      </c>
      <c r="B592" s="61">
        <v>1999</v>
      </c>
      <c r="C592" s="57">
        <v>0.18</v>
      </c>
      <c r="D592" s="45">
        <v>0.44</v>
      </c>
      <c r="E592" s="45">
        <v>-9999</v>
      </c>
      <c r="F592" s="45">
        <v>0.32</v>
      </c>
      <c r="G592" s="45">
        <v>0.47</v>
      </c>
      <c r="H592" s="45">
        <v>0.27</v>
      </c>
      <c r="I592" s="45">
        <v>0.6</v>
      </c>
      <c r="J592" s="45">
        <v>-9999</v>
      </c>
      <c r="K592" s="45">
        <v>0.5</v>
      </c>
      <c r="L592" s="45">
        <v>0.03</v>
      </c>
      <c r="M592" s="46">
        <v>0.86</v>
      </c>
      <c r="N592" s="45">
        <v>0.44</v>
      </c>
      <c r="O592" s="45">
        <v>0.24</v>
      </c>
      <c r="P592" s="45">
        <v>0.72</v>
      </c>
      <c r="Q592" s="45">
        <v>0.26</v>
      </c>
      <c r="R592" s="45">
        <v>0.22</v>
      </c>
      <c r="S592" s="45">
        <v>0.43</v>
      </c>
      <c r="T592" s="45" t="s">
        <v>1</v>
      </c>
      <c r="U592" s="51">
        <v>0.83</v>
      </c>
    </row>
    <row r="593" spans="1:21" x14ac:dyDescent="0.25">
      <c r="A593" s="61" t="s">
        <v>25</v>
      </c>
      <c r="B593" s="61">
        <v>1999</v>
      </c>
      <c r="C593" s="57">
        <v>2.27</v>
      </c>
      <c r="D593" s="45">
        <v>5.57</v>
      </c>
      <c r="E593" s="45">
        <v>-9999</v>
      </c>
      <c r="F593" s="45">
        <v>5.12</v>
      </c>
      <c r="G593" s="45">
        <v>3.62</v>
      </c>
      <c r="H593" s="45">
        <v>5.35</v>
      </c>
      <c r="I593" s="45">
        <v>4.8499999999999996</v>
      </c>
      <c r="J593" s="45">
        <v>-9999</v>
      </c>
      <c r="K593" s="45">
        <v>8.2899999999999991</v>
      </c>
      <c r="L593" s="45">
        <v>2.61</v>
      </c>
      <c r="M593" s="46">
        <v>3.34</v>
      </c>
      <c r="N593" s="45">
        <v>-9999</v>
      </c>
      <c r="O593" s="45">
        <v>1.84</v>
      </c>
      <c r="P593" s="45">
        <v>5.15</v>
      </c>
      <c r="Q593" s="45">
        <v>7</v>
      </c>
      <c r="R593" s="45">
        <v>2.8</v>
      </c>
      <c r="S593" s="45">
        <v>2.97</v>
      </c>
      <c r="T593" s="45">
        <v>1.87</v>
      </c>
      <c r="U593" s="51">
        <v>-9999</v>
      </c>
    </row>
    <row r="594" spans="1:21" x14ac:dyDescent="0.25">
      <c r="A594" s="61" t="s">
        <v>26</v>
      </c>
      <c r="B594" s="61">
        <v>1999</v>
      </c>
      <c r="C594" s="57">
        <v>1.05</v>
      </c>
      <c r="D594" s="45">
        <v>4.41</v>
      </c>
      <c r="E594" s="45">
        <v>1.84</v>
      </c>
      <c r="F594" s="45">
        <v>4.4400000000000004</v>
      </c>
      <c r="G594" s="45">
        <v>2.89</v>
      </c>
      <c r="H594" s="45">
        <v>2.54</v>
      </c>
      <c r="I594" s="45">
        <v>3.24</v>
      </c>
      <c r="J594" s="45">
        <v>-9999</v>
      </c>
      <c r="K594" s="45">
        <v>1.9</v>
      </c>
      <c r="L594" s="45">
        <v>2.72</v>
      </c>
      <c r="M594" s="46">
        <v>1.61</v>
      </c>
      <c r="N594" s="45">
        <v>2.79</v>
      </c>
      <c r="O594" s="45">
        <v>1.88</v>
      </c>
      <c r="P594" s="45">
        <v>2.63</v>
      </c>
      <c r="Q594" s="45">
        <v>3.62</v>
      </c>
      <c r="R594" s="45">
        <v>1.63</v>
      </c>
      <c r="S594" s="45">
        <v>2.39</v>
      </c>
      <c r="T594" s="45">
        <v>2.64</v>
      </c>
      <c r="U594" s="51">
        <v>3.16</v>
      </c>
    </row>
    <row r="595" spans="1:21" x14ac:dyDescent="0.25">
      <c r="A595" s="61" t="s">
        <v>27</v>
      </c>
      <c r="B595" s="61">
        <v>1999</v>
      </c>
      <c r="C595" s="57">
        <v>1</v>
      </c>
      <c r="D595" s="45">
        <v>2.94</v>
      </c>
      <c r="E595" s="45">
        <v>0.82</v>
      </c>
      <c r="F595" s="45">
        <v>1.17</v>
      </c>
      <c r="G595" s="45">
        <v>1.9</v>
      </c>
      <c r="H595" s="45">
        <v>1.62</v>
      </c>
      <c r="I595" s="45">
        <v>1.87</v>
      </c>
      <c r="J595" s="45">
        <v>-9999</v>
      </c>
      <c r="K595" s="45">
        <v>2.4500000000000002</v>
      </c>
      <c r="L595" s="45">
        <v>1.87</v>
      </c>
      <c r="M595" s="46">
        <v>3.42</v>
      </c>
      <c r="N595" s="45">
        <v>1.1499999999999999</v>
      </c>
      <c r="O595" s="45">
        <v>1.18</v>
      </c>
      <c r="P595" s="45">
        <v>0.5</v>
      </c>
      <c r="Q595" s="45">
        <v>1.61</v>
      </c>
      <c r="R595" s="45">
        <v>3.26</v>
      </c>
      <c r="S595" s="45">
        <v>4.33</v>
      </c>
      <c r="T595" s="45">
        <v>0.9</v>
      </c>
      <c r="U595" s="51">
        <v>-9999</v>
      </c>
    </row>
    <row r="596" spans="1:21" x14ac:dyDescent="0.25">
      <c r="A596" s="61" t="s">
        <v>28</v>
      </c>
      <c r="B596" s="61">
        <v>1999</v>
      </c>
      <c r="C596" s="57">
        <v>1.59</v>
      </c>
      <c r="D596" s="45">
        <v>3.51</v>
      </c>
      <c r="E596" s="45">
        <v>2.54</v>
      </c>
      <c r="F596" s="45">
        <v>0.77</v>
      </c>
      <c r="G596" s="45">
        <v>1.0900000000000001</v>
      </c>
      <c r="H596" s="45">
        <v>2.06</v>
      </c>
      <c r="I596" s="45">
        <v>2.5299999999999998</v>
      </c>
      <c r="J596" s="45">
        <v>-9999</v>
      </c>
      <c r="K596" s="45">
        <v>1.02</v>
      </c>
      <c r="L596" s="45">
        <v>1.99</v>
      </c>
      <c r="M596" s="46">
        <v>0.74</v>
      </c>
      <c r="N596" s="45">
        <v>1.54</v>
      </c>
      <c r="O596" s="45">
        <v>2.23</v>
      </c>
      <c r="P596" s="45">
        <v>3</v>
      </c>
      <c r="Q596" s="45">
        <v>1</v>
      </c>
      <c r="R596" s="45">
        <v>1.73</v>
      </c>
      <c r="S596" s="45">
        <v>0.44</v>
      </c>
      <c r="T596" s="45">
        <v>4.8899999999999997</v>
      </c>
      <c r="U596" s="51">
        <v>-9999</v>
      </c>
    </row>
    <row r="597" spans="1:21" x14ac:dyDescent="0.25">
      <c r="A597" s="61" t="s">
        <v>29</v>
      </c>
      <c r="B597" s="61">
        <v>1999</v>
      </c>
      <c r="C597" s="57">
        <v>2.04</v>
      </c>
      <c r="D597" s="45">
        <v>4.67</v>
      </c>
      <c r="E597" s="45">
        <v>5.54</v>
      </c>
      <c r="F597" s="45">
        <v>2.35</v>
      </c>
      <c r="G597" s="45">
        <v>3.94</v>
      </c>
      <c r="H597" s="45">
        <v>4</v>
      </c>
      <c r="I597" s="45">
        <v>3.24</v>
      </c>
      <c r="J597" s="45">
        <v>-9999</v>
      </c>
      <c r="K597" s="45">
        <v>2.14</v>
      </c>
      <c r="L597" s="45">
        <v>1.94</v>
      </c>
      <c r="M597" s="46">
        <v>6.03</v>
      </c>
      <c r="N597" s="45">
        <v>3.88</v>
      </c>
      <c r="O597" s="45">
        <v>2.1800000000000002</v>
      </c>
      <c r="P597" s="45">
        <v>2.06</v>
      </c>
      <c r="Q597" s="45">
        <v>2.2999999999999998</v>
      </c>
      <c r="R597" s="45">
        <v>2.57</v>
      </c>
      <c r="S597" s="45">
        <v>7.44</v>
      </c>
      <c r="T597" s="45">
        <v>4.2</v>
      </c>
      <c r="U597" s="51">
        <v>1.59</v>
      </c>
    </row>
    <row r="598" spans="1:21" x14ac:dyDescent="0.25">
      <c r="A598" s="61" t="s">
        <v>30</v>
      </c>
      <c r="B598" s="61">
        <v>1999</v>
      </c>
      <c r="C598" s="57">
        <v>1.1100000000000001</v>
      </c>
      <c r="D598" s="45">
        <v>0.79</v>
      </c>
      <c r="E598" s="45">
        <v>2.62</v>
      </c>
      <c r="F598" s="45">
        <v>0.98</v>
      </c>
      <c r="G598" s="45">
        <v>0.69</v>
      </c>
      <c r="H598" s="45">
        <v>1.1599999999999999</v>
      </c>
      <c r="I598" s="45">
        <v>1.69</v>
      </c>
      <c r="J598" s="45">
        <v>-9999</v>
      </c>
      <c r="K598" s="45">
        <v>2.46</v>
      </c>
      <c r="L598" s="45">
        <v>3.04</v>
      </c>
      <c r="M598" s="46">
        <v>2.37</v>
      </c>
      <c r="N598" s="45">
        <v>0.9</v>
      </c>
      <c r="O598" s="45">
        <v>0.15</v>
      </c>
      <c r="P598" s="45">
        <v>3.03</v>
      </c>
      <c r="Q598" s="45">
        <v>0.56999999999999995</v>
      </c>
      <c r="R598" s="45">
        <v>2.2799999999999998</v>
      </c>
      <c r="S598" s="45">
        <v>2.83</v>
      </c>
      <c r="T598" s="45">
        <v>2.42</v>
      </c>
      <c r="U598" s="51">
        <v>2.21</v>
      </c>
    </row>
    <row r="599" spans="1:21" x14ac:dyDescent="0.25">
      <c r="A599" s="61" t="s">
        <v>31</v>
      </c>
      <c r="B599" s="61">
        <v>1999</v>
      </c>
      <c r="C599" s="57">
        <v>0.48</v>
      </c>
      <c r="D599" s="45">
        <v>0.51</v>
      </c>
      <c r="E599" s="45">
        <v>1.33</v>
      </c>
      <c r="F599" s="45">
        <v>0.31</v>
      </c>
      <c r="G599" s="45">
        <v>0.72</v>
      </c>
      <c r="H599" s="45">
        <v>0.35</v>
      </c>
      <c r="I599" s="45">
        <v>0.7</v>
      </c>
      <c r="J599" s="45">
        <v>-9999</v>
      </c>
      <c r="K599" s="45">
        <v>0.72</v>
      </c>
      <c r="L599" s="45">
        <v>0.18</v>
      </c>
      <c r="M599" s="46">
        <v>0.05</v>
      </c>
      <c r="N599" s="45">
        <v>0.77</v>
      </c>
      <c r="O599" s="45">
        <v>0.81</v>
      </c>
      <c r="P599" s="45">
        <v>-9999</v>
      </c>
      <c r="Q599" s="45">
        <v>0.73</v>
      </c>
      <c r="R599" s="45">
        <v>0.08</v>
      </c>
      <c r="S599" s="45">
        <v>0.09</v>
      </c>
      <c r="T599" s="45">
        <v>0</v>
      </c>
      <c r="U599" s="51">
        <v>0.82</v>
      </c>
    </row>
    <row r="600" spans="1:21" x14ac:dyDescent="0.25">
      <c r="A600" s="61" t="s">
        <v>32</v>
      </c>
      <c r="B600" s="61">
        <v>1999</v>
      </c>
      <c r="C600" s="57">
        <v>0.06</v>
      </c>
      <c r="D600" s="45">
        <v>0.56000000000000005</v>
      </c>
      <c r="E600" s="45">
        <v>0.81</v>
      </c>
      <c r="F600" s="45">
        <v>0.33</v>
      </c>
      <c r="G600" s="45">
        <v>0.52</v>
      </c>
      <c r="H600" s="45">
        <v>0.48</v>
      </c>
      <c r="I600" s="45">
        <v>0.73</v>
      </c>
      <c r="J600" s="45">
        <v>-9999</v>
      </c>
      <c r="K600" s="45">
        <v>0.59</v>
      </c>
      <c r="L600" s="45">
        <v>0.3</v>
      </c>
      <c r="M600" s="46" t="s">
        <v>1</v>
      </c>
      <c r="N600" s="45">
        <v>0.48</v>
      </c>
      <c r="O600" s="45">
        <v>-9999</v>
      </c>
      <c r="P600" s="45">
        <v>0.77</v>
      </c>
      <c r="Q600" s="45">
        <v>0.59</v>
      </c>
      <c r="R600" s="45">
        <v>7.0000000000000007E-2</v>
      </c>
      <c r="S600" s="45">
        <v>0.11</v>
      </c>
      <c r="T600" s="45">
        <v>0.15</v>
      </c>
      <c r="U600" s="51">
        <v>0.93</v>
      </c>
    </row>
    <row r="601" spans="1:21" x14ac:dyDescent="0.25">
      <c r="A601" s="61" t="s">
        <v>33</v>
      </c>
      <c r="B601" s="61">
        <v>1999</v>
      </c>
      <c r="C601" s="57">
        <v>0.18</v>
      </c>
      <c r="D601" s="45">
        <v>0.83</v>
      </c>
      <c r="E601" s="45">
        <v>1.01</v>
      </c>
      <c r="F601" s="45">
        <v>0.44</v>
      </c>
      <c r="G601" s="45">
        <v>0.68</v>
      </c>
      <c r="H601" s="45">
        <v>0.31</v>
      </c>
      <c r="I601" s="45">
        <v>0.33</v>
      </c>
      <c r="J601" s="45">
        <v>-9999</v>
      </c>
      <c r="K601" s="45">
        <v>7.0000000000000007E-2</v>
      </c>
      <c r="L601" s="45">
        <v>0.05</v>
      </c>
      <c r="M601" s="46">
        <v>0.06</v>
      </c>
      <c r="N601" s="45">
        <v>1.48</v>
      </c>
      <c r="O601" s="45">
        <v>0.36</v>
      </c>
      <c r="P601" s="45">
        <v>0.25</v>
      </c>
      <c r="Q601" s="45">
        <v>0.97</v>
      </c>
      <c r="R601" s="45">
        <v>0.06</v>
      </c>
      <c r="S601" s="45">
        <v>0.26</v>
      </c>
      <c r="T601" s="45">
        <v>0.25</v>
      </c>
      <c r="U601" s="51">
        <v>0.06</v>
      </c>
    </row>
    <row r="602" spans="1:21" x14ac:dyDescent="0.25">
      <c r="A602" s="61" t="s">
        <v>22</v>
      </c>
      <c r="B602" s="61">
        <v>2000</v>
      </c>
      <c r="C602" s="57">
        <v>0.46</v>
      </c>
      <c r="D602" s="45">
        <v>0.33</v>
      </c>
      <c r="E602" s="45">
        <v>0.14000000000000001</v>
      </c>
      <c r="F602" s="45">
        <v>0.28999999999999998</v>
      </c>
      <c r="G602" s="45">
        <v>1.06</v>
      </c>
      <c r="H602" s="45">
        <v>0.51</v>
      </c>
      <c r="I602" s="45">
        <v>0.62</v>
      </c>
      <c r="J602" s="45">
        <v>-9999</v>
      </c>
      <c r="K602" s="45">
        <v>0.09</v>
      </c>
      <c r="L602" s="45">
        <v>0.01</v>
      </c>
      <c r="M602" s="46">
        <v>-9999</v>
      </c>
      <c r="N602" s="45">
        <v>0.8</v>
      </c>
      <c r="O602" s="45">
        <v>0.77</v>
      </c>
      <c r="P602" s="45">
        <v>0.2</v>
      </c>
      <c r="Q602" s="45">
        <v>0.9</v>
      </c>
      <c r="R602" s="45">
        <v>0.54</v>
      </c>
      <c r="S602" s="45">
        <v>0.68</v>
      </c>
      <c r="T602" s="45">
        <v>0.33</v>
      </c>
      <c r="U602" s="51">
        <v>0.11</v>
      </c>
    </row>
    <row r="603" spans="1:21" x14ac:dyDescent="0.25">
      <c r="A603" s="61" t="s">
        <v>23</v>
      </c>
      <c r="B603" s="61">
        <v>2000</v>
      </c>
      <c r="C603" s="57" t="s">
        <v>1</v>
      </c>
      <c r="D603" s="45">
        <v>0.25</v>
      </c>
      <c r="E603" s="45">
        <v>0.55000000000000004</v>
      </c>
      <c r="F603" s="45">
        <v>0.36</v>
      </c>
      <c r="G603" s="45">
        <v>0.2</v>
      </c>
      <c r="H603" s="45">
        <v>0.23</v>
      </c>
      <c r="I603" s="45">
        <v>1.1399999999999999</v>
      </c>
      <c r="J603" s="45">
        <v>-9999</v>
      </c>
      <c r="K603" s="45">
        <v>0.41</v>
      </c>
      <c r="L603" s="45">
        <v>0.08</v>
      </c>
      <c r="M603" s="46">
        <v>0.56999999999999995</v>
      </c>
      <c r="N603" s="45">
        <v>0.21</v>
      </c>
      <c r="O603" s="45">
        <v>0.26</v>
      </c>
      <c r="P603" s="45">
        <v>0.25</v>
      </c>
      <c r="Q603" s="45">
        <v>0.5</v>
      </c>
      <c r="R603" s="45">
        <v>0.33</v>
      </c>
      <c r="S603" s="45">
        <v>0.65</v>
      </c>
      <c r="T603" s="45">
        <v>0.55000000000000004</v>
      </c>
      <c r="U603" s="51">
        <v>0.42</v>
      </c>
    </row>
    <row r="604" spans="1:21" x14ac:dyDescent="0.25">
      <c r="A604" s="61" t="s">
        <v>24</v>
      </c>
      <c r="B604" s="61">
        <v>2000</v>
      </c>
      <c r="C604" s="57">
        <v>0.92</v>
      </c>
      <c r="D604" s="45">
        <v>1.77</v>
      </c>
      <c r="E604" s="45">
        <v>2.56</v>
      </c>
      <c r="F604" s="45">
        <v>2</v>
      </c>
      <c r="G604" s="45">
        <v>1.68</v>
      </c>
      <c r="H604" s="45">
        <v>1.37</v>
      </c>
      <c r="I604" s="45">
        <v>1.78</v>
      </c>
      <c r="J604" s="45">
        <v>-9999</v>
      </c>
      <c r="K604" s="45">
        <v>1.45</v>
      </c>
      <c r="L604" s="45">
        <v>1.04</v>
      </c>
      <c r="M604" s="46">
        <v>2.71</v>
      </c>
      <c r="N604" s="45">
        <v>1.78</v>
      </c>
      <c r="O604" s="45">
        <v>0.79</v>
      </c>
      <c r="P604" s="45">
        <v>1.1200000000000001</v>
      </c>
      <c r="Q604" s="45">
        <v>2.27</v>
      </c>
      <c r="R604" s="45">
        <v>3.7</v>
      </c>
      <c r="S604" s="45">
        <v>2.56</v>
      </c>
      <c r="T604" s="45">
        <v>2.57</v>
      </c>
      <c r="U604" s="51">
        <v>1.64</v>
      </c>
    </row>
    <row r="605" spans="1:21" x14ac:dyDescent="0.25">
      <c r="A605" s="61" t="s">
        <v>25</v>
      </c>
      <c r="B605" s="61">
        <v>2000</v>
      </c>
      <c r="C605" s="57">
        <v>1.1100000000000001</v>
      </c>
      <c r="D605" s="45">
        <v>2.37</v>
      </c>
      <c r="E605" s="45">
        <v>1.5</v>
      </c>
      <c r="F605" s="45">
        <v>1.44</v>
      </c>
      <c r="G605" s="45">
        <v>1.52</v>
      </c>
      <c r="H605" s="45">
        <v>0.81</v>
      </c>
      <c r="I605" s="45">
        <v>2.0499999999999998</v>
      </c>
      <c r="J605" s="45">
        <v>-9999</v>
      </c>
      <c r="K605" s="45">
        <v>0.69</v>
      </c>
      <c r="L605" s="45">
        <v>1.63</v>
      </c>
      <c r="M605" s="46">
        <v>1.54</v>
      </c>
      <c r="N605" s="45">
        <v>1.49</v>
      </c>
      <c r="O605" s="45">
        <v>0.4</v>
      </c>
      <c r="P605" s="45">
        <v>0.91</v>
      </c>
      <c r="Q605" s="45">
        <v>1.43</v>
      </c>
      <c r="R605" s="45">
        <v>1.98</v>
      </c>
      <c r="S605" s="45">
        <v>2.88</v>
      </c>
      <c r="T605" s="45">
        <v>1.25</v>
      </c>
      <c r="U605" s="51">
        <v>1.41</v>
      </c>
    </row>
    <row r="606" spans="1:21" x14ac:dyDescent="0.25">
      <c r="A606" s="61" t="s">
        <v>26</v>
      </c>
      <c r="B606" s="61">
        <v>2000</v>
      </c>
      <c r="C606" s="57">
        <v>0.66</v>
      </c>
      <c r="D606" s="45">
        <v>0.95</v>
      </c>
      <c r="E606" s="45">
        <v>1.6</v>
      </c>
      <c r="F606" s="45">
        <v>2.0699999999999998</v>
      </c>
      <c r="G606" s="45">
        <v>1.03</v>
      </c>
      <c r="H606" s="45">
        <v>1.68</v>
      </c>
      <c r="I606" s="45">
        <v>0.54</v>
      </c>
      <c r="J606" s="45">
        <v>0.54</v>
      </c>
      <c r="K606" s="45">
        <v>1.2</v>
      </c>
      <c r="L606" s="45">
        <v>1.06</v>
      </c>
      <c r="M606" s="46">
        <v>0.63</v>
      </c>
      <c r="N606" s="45">
        <v>3.27</v>
      </c>
      <c r="O606" s="45">
        <v>0.52</v>
      </c>
      <c r="P606" s="45">
        <v>1.89</v>
      </c>
      <c r="Q606" s="45">
        <v>1.2</v>
      </c>
      <c r="R606" s="45">
        <v>0.15</v>
      </c>
      <c r="S606" s="45">
        <v>0.26</v>
      </c>
      <c r="T606" s="45">
        <v>0.87</v>
      </c>
      <c r="U606" s="51">
        <v>2.58</v>
      </c>
    </row>
    <row r="607" spans="1:21" x14ac:dyDescent="0.25">
      <c r="A607" s="61" t="s">
        <v>27</v>
      </c>
      <c r="B607" s="61">
        <v>2000</v>
      </c>
      <c r="C607" s="57">
        <v>1.23</v>
      </c>
      <c r="D607" s="45">
        <v>1.25</v>
      </c>
      <c r="E607" s="45">
        <v>1.53</v>
      </c>
      <c r="F607" s="45">
        <v>0.72</v>
      </c>
      <c r="G607" s="45">
        <v>0.78</v>
      </c>
      <c r="H607" s="45">
        <v>0.91</v>
      </c>
      <c r="I607" s="45">
        <v>1.19</v>
      </c>
      <c r="J607" s="45">
        <v>1.19</v>
      </c>
      <c r="K607" s="45">
        <v>1.07</v>
      </c>
      <c r="L607" s="45">
        <v>0.98</v>
      </c>
      <c r="M607" s="46">
        <v>0.36</v>
      </c>
      <c r="N607" s="45">
        <v>1.44</v>
      </c>
      <c r="O607" s="45">
        <v>0.73</v>
      </c>
      <c r="P607" s="45">
        <v>0.97</v>
      </c>
      <c r="Q607" s="45">
        <v>0.68</v>
      </c>
      <c r="R607" s="45">
        <v>0</v>
      </c>
      <c r="S607" s="45">
        <v>0.13</v>
      </c>
      <c r="T607" s="45">
        <v>0.3</v>
      </c>
      <c r="U607" s="51">
        <v>1.43</v>
      </c>
    </row>
    <row r="608" spans="1:21" x14ac:dyDescent="0.25">
      <c r="A608" s="61" t="s">
        <v>28</v>
      </c>
      <c r="B608" s="61">
        <v>2000</v>
      </c>
      <c r="C608" s="57">
        <v>2.82</v>
      </c>
      <c r="D608" s="45">
        <v>2.82</v>
      </c>
      <c r="E608" s="45">
        <v>2.09</v>
      </c>
      <c r="F608" s="45">
        <v>2.84</v>
      </c>
      <c r="G608" s="45">
        <v>2.15</v>
      </c>
      <c r="H608" s="45">
        <v>1.46</v>
      </c>
      <c r="I608" s="45">
        <v>1.97</v>
      </c>
      <c r="J608" s="45">
        <v>1.97</v>
      </c>
      <c r="K608" s="45">
        <v>0.64</v>
      </c>
      <c r="L608" s="45">
        <v>1.56</v>
      </c>
      <c r="M608" s="46">
        <v>1.1599999999999999</v>
      </c>
      <c r="N608" s="45">
        <v>1.04</v>
      </c>
      <c r="O608" s="45">
        <v>1.44</v>
      </c>
      <c r="P608" s="45">
        <v>-9999</v>
      </c>
      <c r="Q608" s="45">
        <v>1.72</v>
      </c>
      <c r="R608" s="45">
        <v>0.81</v>
      </c>
      <c r="S608" s="45">
        <v>1.47</v>
      </c>
      <c r="T608" s="45">
        <v>1.75</v>
      </c>
      <c r="U608" s="51">
        <v>0.26</v>
      </c>
    </row>
    <row r="609" spans="1:21" x14ac:dyDescent="0.25">
      <c r="A609" s="61" t="s">
        <v>29</v>
      </c>
      <c r="B609" s="61">
        <v>2000</v>
      </c>
      <c r="C609" s="57">
        <v>1.01</v>
      </c>
      <c r="D609" s="45">
        <v>3.57</v>
      </c>
      <c r="E609" s="45">
        <v>0.72</v>
      </c>
      <c r="F609" s="45">
        <v>3.5</v>
      </c>
      <c r="G609" s="45">
        <v>4.24</v>
      </c>
      <c r="H609" s="45">
        <v>3.84</v>
      </c>
      <c r="I609" s="45">
        <v>2.69</v>
      </c>
      <c r="J609" s="45">
        <v>-9999</v>
      </c>
      <c r="K609" s="45">
        <v>1.47</v>
      </c>
      <c r="L609" s="45">
        <v>3.46</v>
      </c>
      <c r="M609" s="46">
        <v>-9999</v>
      </c>
      <c r="N609" s="45">
        <v>3.02</v>
      </c>
      <c r="O609" s="45">
        <v>2.1800000000000002</v>
      </c>
      <c r="P609" s="45">
        <v>0.78</v>
      </c>
      <c r="Q609" s="45">
        <v>2.83</v>
      </c>
      <c r="R609" s="45">
        <v>3.97</v>
      </c>
      <c r="S609" s="45">
        <v>1.98</v>
      </c>
      <c r="T609" s="45">
        <v>0.79</v>
      </c>
      <c r="U609" s="51">
        <v>0.91</v>
      </c>
    </row>
    <row r="610" spans="1:21" x14ac:dyDescent="0.25">
      <c r="A610" s="61" t="s">
        <v>30</v>
      </c>
      <c r="B610" s="61">
        <v>2000</v>
      </c>
      <c r="C610" s="57">
        <v>0.33</v>
      </c>
      <c r="D610" s="45">
        <v>1.06</v>
      </c>
      <c r="E610" s="45">
        <v>2.5099999999999998</v>
      </c>
      <c r="F610" s="45">
        <v>1.48</v>
      </c>
      <c r="G610" s="45">
        <v>2.46</v>
      </c>
      <c r="H610" s="45">
        <v>1.57</v>
      </c>
      <c r="I610" s="45">
        <v>1.81</v>
      </c>
      <c r="J610" s="45">
        <v>-9999</v>
      </c>
      <c r="K610" s="45">
        <v>2.66</v>
      </c>
      <c r="L610" s="45">
        <v>1.49</v>
      </c>
      <c r="M610" s="46">
        <v>2.46</v>
      </c>
      <c r="N610" s="45">
        <v>2.48</v>
      </c>
      <c r="O610" s="45">
        <v>0.3</v>
      </c>
      <c r="P610" s="45">
        <v>1.3</v>
      </c>
      <c r="Q610" s="45">
        <v>1.68</v>
      </c>
      <c r="R610" s="45">
        <v>3.09</v>
      </c>
      <c r="S610" s="45">
        <v>1.96</v>
      </c>
      <c r="T610" s="45">
        <v>0.97</v>
      </c>
      <c r="U610" s="51">
        <v>2.33</v>
      </c>
    </row>
    <row r="611" spans="1:21" x14ac:dyDescent="0.25">
      <c r="A611" s="61" t="s">
        <v>31</v>
      </c>
      <c r="B611" s="61">
        <v>2000</v>
      </c>
      <c r="C611" s="57">
        <v>0.35</v>
      </c>
      <c r="D611" s="45">
        <v>0.2</v>
      </c>
      <c r="E611" s="45">
        <v>1.28</v>
      </c>
      <c r="F611" s="45">
        <v>1.29</v>
      </c>
      <c r="G611" s="45">
        <v>0.3</v>
      </c>
      <c r="H611" s="45">
        <v>0.45</v>
      </c>
      <c r="I611" s="45">
        <v>0.22</v>
      </c>
      <c r="J611" s="45">
        <v>-9999</v>
      </c>
      <c r="K611" s="45">
        <v>0.87</v>
      </c>
      <c r="L611" s="45">
        <v>1.46</v>
      </c>
      <c r="M611" s="46">
        <v>1.67</v>
      </c>
      <c r="N611" s="45">
        <v>0.52</v>
      </c>
      <c r="O611" s="45">
        <v>0.16</v>
      </c>
      <c r="P611" s="45">
        <v>0.59</v>
      </c>
      <c r="Q611" s="45">
        <v>0.23</v>
      </c>
      <c r="R611" s="45">
        <v>1.58</v>
      </c>
      <c r="S611" s="45">
        <v>1.68</v>
      </c>
      <c r="T611" s="45">
        <v>1.57</v>
      </c>
      <c r="U611" s="51">
        <v>0.43</v>
      </c>
    </row>
    <row r="612" spans="1:21" x14ac:dyDescent="0.25">
      <c r="A612" s="61" t="s">
        <v>32</v>
      </c>
      <c r="B612" s="61">
        <v>2000</v>
      </c>
      <c r="C612" s="57">
        <v>0.16</v>
      </c>
      <c r="D612" s="45">
        <v>0.3</v>
      </c>
      <c r="E612" s="45">
        <v>0.89</v>
      </c>
      <c r="F612" s="45">
        <v>0.77</v>
      </c>
      <c r="G612" s="45">
        <v>0.54</v>
      </c>
      <c r="H612" s="45">
        <v>0.75</v>
      </c>
      <c r="I612" s="45">
        <v>0.45</v>
      </c>
      <c r="J612" s="45">
        <v>-9999</v>
      </c>
      <c r="K612" s="45">
        <v>0.34</v>
      </c>
      <c r="L612" s="45">
        <v>0.24</v>
      </c>
      <c r="M612" s="46">
        <v>0.34</v>
      </c>
      <c r="N612" s="45">
        <v>0.96</v>
      </c>
      <c r="O612" s="45">
        <v>0.09</v>
      </c>
      <c r="P612" s="45">
        <v>1.08</v>
      </c>
      <c r="Q612" s="45">
        <v>0.73</v>
      </c>
      <c r="R612" s="45">
        <v>-9999</v>
      </c>
      <c r="S612" s="45">
        <v>0.5</v>
      </c>
      <c r="T612" s="45">
        <v>0</v>
      </c>
      <c r="U612" s="51">
        <v>0.56000000000000005</v>
      </c>
    </row>
    <row r="613" spans="1:21" x14ac:dyDescent="0.25">
      <c r="A613" s="61" t="s">
        <v>33</v>
      </c>
      <c r="B613" s="61">
        <v>2000</v>
      </c>
      <c r="C613" s="57">
        <v>0.24</v>
      </c>
      <c r="D613" s="45">
        <v>0.23</v>
      </c>
      <c r="E613" s="45">
        <v>0.44</v>
      </c>
      <c r="F613" s="45">
        <v>0.41</v>
      </c>
      <c r="G613" s="45">
        <v>0.33</v>
      </c>
      <c r="H613" s="45">
        <v>0.28000000000000003</v>
      </c>
      <c r="I613" s="45">
        <v>0.32</v>
      </c>
      <c r="J613" s="45">
        <v>-9999</v>
      </c>
      <c r="K613" s="45">
        <v>0.39</v>
      </c>
      <c r="L613" s="45">
        <v>0.18</v>
      </c>
      <c r="M613" s="46" t="s">
        <v>1</v>
      </c>
      <c r="N613" s="45">
        <v>0.45</v>
      </c>
      <c r="O613" s="45">
        <v>0.23</v>
      </c>
      <c r="P613" s="45">
        <v>0.26</v>
      </c>
      <c r="Q613" s="45">
        <v>0.5</v>
      </c>
      <c r="R613" s="45">
        <v>-9999</v>
      </c>
      <c r="S613" s="45">
        <v>0.11</v>
      </c>
      <c r="T613" s="45">
        <v>0.14000000000000001</v>
      </c>
      <c r="U613" s="51">
        <v>-9999</v>
      </c>
    </row>
    <row r="614" spans="1:21" x14ac:dyDescent="0.25">
      <c r="A614" s="61" t="s">
        <v>22</v>
      </c>
      <c r="B614" s="61">
        <v>2001</v>
      </c>
      <c r="C614" s="57">
        <v>0.3</v>
      </c>
      <c r="D614" s="45">
        <v>0.43</v>
      </c>
      <c r="E614" s="45">
        <v>0.73</v>
      </c>
      <c r="F614" s="45">
        <v>0.38</v>
      </c>
      <c r="G614" s="45">
        <v>-9999</v>
      </c>
      <c r="H614" s="45">
        <v>0.57999999999999996</v>
      </c>
      <c r="I614" s="45">
        <v>0.22</v>
      </c>
      <c r="J614" s="45">
        <v>-9999</v>
      </c>
      <c r="K614" s="45">
        <v>0.59</v>
      </c>
      <c r="L614" s="45">
        <v>0.52</v>
      </c>
      <c r="M614" s="46">
        <v>0.86</v>
      </c>
      <c r="N614" s="45">
        <v>0.38</v>
      </c>
      <c r="O614" s="45">
        <v>0.35</v>
      </c>
      <c r="P614" s="45">
        <v>0.5</v>
      </c>
      <c r="Q614" s="45">
        <v>0.59</v>
      </c>
      <c r="R614" s="45">
        <v>0.25</v>
      </c>
      <c r="S614" s="45">
        <v>0.68</v>
      </c>
      <c r="T614" s="45">
        <v>0.6</v>
      </c>
      <c r="U614" s="51">
        <v>0.55000000000000004</v>
      </c>
    </row>
    <row r="615" spans="1:21" x14ac:dyDescent="0.25">
      <c r="A615" s="61" t="s">
        <v>23</v>
      </c>
      <c r="B615" s="61">
        <v>2001</v>
      </c>
      <c r="C615" s="57">
        <v>0.38</v>
      </c>
      <c r="D615" s="45">
        <v>1.1200000000000001</v>
      </c>
      <c r="E615" s="45">
        <v>0.86</v>
      </c>
      <c r="F615" s="45">
        <v>0.56000000000000005</v>
      </c>
      <c r="G615" s="45">
        <v>0.61</v>
      </c>
      <c r="H615" s="45">
        <v>0.59</v>
      </c>
      <c r="I615" s="45">
        <v>0.54</v>
      </c>
      <c r="J615" s="45">
        <v>-9999</v>
      </c>
      <c r="K615" s="45">
        <v>0.25</v>
      </c>
      <c r="L615" s="45">
        <v>0.2</v>
      </c>
      <c r="M615" s="46">
        <v>0.19</v>
      </c>
      <c r="N615" s="45">
        <v>0.74</v>
      </c>
      <c r="O615" s="45">
        <v>0.42</v>
      </c>
      <c r="P615" s="45">
        <v>0.42</v>
      </c>
      <c r="Q615" s="45">
        <v>0.57999999999999996</v>
      </c>
      <c r="R615" s="45">
        <v>0.3</v>
      </c>
      <c r="S615" s="45">
        <v>0.49</v>
      </c>
      <c r="T615" s="45">
        <v>1.07</v>
      </c>
      <c r="U615" s="51">
        <v>0.33</v>
      </c>
    </row>
    <row r="616" spans="1:21" x14ac:dyDescent="0.25">
      <c r="A616" s="61" t="s">
        <v>24</v>
      </c>
      <c r="B616" s="61">
        <v>2001</v>
      </c>
      <c r="C616" s="57">
        <v>0.99</v>
      </c>
      <c r="D616" s="45">
        <v>1.48</v>
      </c>
      <c r="E616" s="45">
        <v>2.0099999999999998</v>
      </c>
      <c r="F616" s="45">
        <v>1.61</v>
      </c>
      <c r="G616" s="45">
        <v>1.53</v>
      </c>
      <c r="H616" s="45">
        <v>0.76</v>
      </c>
      <c r="I616" s="45">
        <v>1.4</v>
      </c>
      <c r="J616" s="45">
        <v>-9999</v>
      </c>
      <c r="K616" s="45">
        <v>0.97</v>
      </c>
      <c r="L616" s="45">
        <v>0.94</v>
      </c>
      <c r="M616" s="46">
        <v>0.56000000000000005</v>
      </c>
      <c r="N616" s="45">
        <v>0.64</v>
      </c>
      <c r="O616" s="45">
        <v>1.1399999999999999</v>
      </c>
      <c r="P616" s="45">
        <v>0.95</v>
      </c>
      <c r="Q616" s="45">
        <v>1.44</v>
      </c>
      <c r="R616" s="45">
        <v>0.87</v>
      </c>
      <c r="S616" s="45">
        <v>0.78</v>
      </c>
      <c r="T616" s="45">
        <v>0.56000000000000005</v>
      </c>
      <c r="U616" s="51">
        <v>1.31</v>
      </c>
    </row>
    <row r="617" spans="1:21" x14ac:dyDescent="0.25">
      <c r="A617" s="61" t="s">
        <v>25</v>
      </c>
      <c r="B617" s="61">
        <v>2001</v>
      </c>
      <c r="C617" s="57">
        <v>0.69</v>
      </c>
      <c r="D617" s="45">
        <v>1.73</v>
      </c>
      <c r="E617" s="45">
        <v>2.94</v>
      </c>
      <c r="F617" s="45">
        <v>2.25</v>
      </c>
      <c r="G617" s="45">
        <v>1.54</v>
      </c>
      <c r="H617" s="45">
        <v>1.32</v>
      </c>
      <c r="I617" s="45">
        <v>2.67</v>
      </c>
      <c r="J617" s="45">
        <v>-9999</v>
      </c>
      <c r="K617" s="45">
        <v>2.5299999999999998</v>
      </c>
      <c r="L617" s="45">
        <v>1.02</v>
      </c>
      <c r="M617" s="46">
        <v>3</v>
      </c>
      <c r="N617" s="45">
        <v>1.46</v>
      </c>
      <c r="O617" s="45">
        <v>0.71</v>
      </c>
      <c r="P617" s="45">
        <v>2.94</v>
      </c>
      <c r="Q617" s="45">
        <v>1.87</v>
      </c>
      <c r="R617" s="45">
        <v>2.04</v>
      </c>
      <c r="S617" s="45">
        <v>2.89</v>
      </c>
      <c r="T617" s="45">
        <v>0.82</v>
      </c>
      <c r="U617" s="51">
        <v>2.2400000000000002</v>
      </c>
    </row>
    <row r="618" spans="1:21" x14ac:dyDescent="0.25">
      <c r="A618" s="61" t="s">
        <v>26</v>
      </c>
      <c r="B618" s="61">
        <v>2001</v>
      </c>
      <c r="C618" s="57">
        <v>2.15</v>
      </c>
      <c r="D618" s="45">
        <v>2.0499999999999998</v>
      </c>
      <c r="E618" s="45">
        <v>3.62</v>
      </c>
      <c r="F618" s="45">
        <v>4.57</v>
      </c>
      <c r="G618" s="45">
        <v>2</v>
      </c>
      <c r="H618" s="45">
        <v>3.56</v>
      </c>
      <c r="I618" s="45">
        <v>2.57</v>
      </c>
      <c r="J618" s="45">
        <v>2.58</v>
      </c>
      <c r="K618" s="45">
        <v>3.48</v>
      </c>
      <c r="L618" s="45">
        <v>4.62</v>
      </c>
      <c r="M618" s="46">
        <v>2.27</v>
      </c>
      <c r="N618" s="45">
        <v>3.88</v>
      </c>
      <c r="O618" s="45">
        <v>1.41</v>
      </c>
      <c r="P618" s="45">
        <v>2.93</v>
      </c>
      <c r="Q618" s="45">
        <v>3.95</v>
      </c>
      <c r="R618" s="45">
        <v>2.2400000000000002</v>
      </c>
      <c r="S618" s="45">
        <v>2.9</v>
      </c>
      <c r="T618" s="45">
        <v>3.05</v>
      </c>
      <c r="U618" s="51">
        <v>3.03</v>
      </c>
    </row>
    <row r="619" spans="1:21" x14ac:dyDescent="0.25">
      <c r="A619" s="61" t="s">
        <v>27</v>
      </c>
      <c r="B619" s="61">
        <v>2001</v>
      </c>
      <c r="C619" s="57">
        <v>0.72</v>
      </c>
      <c r="D619" s="45">
        <v>0.86</v>
      </c>
      <c r="E619" s="45">
        <v>1.0900000000000001</v>
      </c>
      <c r="F619" s="45">
        <v>1.03</v>
      </c>
      <c r="G619" s="45">
        <v>1.85</v>
      </c>
      <c r="H619" s="45">
        <v>1.4</v>
      </c>
      <c r="I619" s="45">
        <v>0.45</v>
      </c>
      <c r="J619" s="45">
        <v>0.45</v>
      </c>
      <c r="K619" s="45">
        <v>0.41</v>
      </c>
      <c r="L619" s="45">
        <v>1.65</v>
      </c>
      <c r="M619" s="46">
        <v>1.19</v>
      </c>
      <c r="N619" s="45">
        <v>1.21</v>
      </c>
      <c r="O619" s="45">
        <v>0.65</v>
      </c>
      <c r="P619" s="45">
        <v>0.74</v>
      </c>
      <c r="Q619" s="45">
        <v>0.68</v>
      </c>
      <c r="R619" s="45">
        <v>0.91</v>
      </c>
      <c r="S619" s="45">
        <v>1.23</v>
      </c>
      <c r="T619" s="45">
        <v>0.15</v>
      </c>
      <c r="U619" s="51">
        <v>0.13</v>
      </c>
    </row>
    <row r="620" spans="1:21" x14ac:dyDescent="0.25">
      <c r="A620" s="61" t="s">
        <v>28</v>
      </c>
      <c r="B620" s="61">
        <v>2001</v>
      </c>
      <c r="C620" s="57">
        <v>1.93</v>
      </c>
      <c r="D620" s="45">
        <v>2.94</v>
      </c>
      <c r="E620" s="45">
        <v>1.76</v>
      </c>
      <c r="F620" s="45">
        <v>2.75</v>
      </c>
      <c r="G620" s="45">
        <v>1.7</v>
      </c>
      <c r="H620" s="45">
        <v>3.34</v>
      </c>
      <c r="I620" s="45">
        <v>-9999</v>
      </c>
      <c r="J620" s="45">
        <v>1.82</v>
      </c>
      <c r="K620" s="45">
        <v>0.89</v>
      </c>
      <c r="L620" s="45">
        <v>4.1500000000000004</v>
      </c>
      <c r="M620" s="46">
        <v>3.68</v>
      </c>
      <c r="N620" s="45">
        <v>0.99</v>
      </c>
      <c r="O620" s="45">
        <v>1.3</v>
      </c>
      <c r="P620" s="45">
        <v>1.39</v>
      </c>
      <c r="Q620" s="45">
        <v>0.84</v>
      </c>
      <c r="R620" s="45">
        <v>3.5</v>
      </c>
      <c r="S620" s="45">
        <v>2.4700000000000002</v>
      </c>
      <c r="T620" s="45">
        <v>2.75</v>
      </c>
      <c r="U620" s="51">
        <v>0.78</v>
      </c>
    </row>
    <row r="621" spans="1:21" x14ac:dyDescent="0.25">
      <c r="A621" s="61" t="s">
        <v>29</v>
      </c>
      <c r="B621" s="61">
        <v>2001</v>
      </c>
      <c r="C621" s="57">
        <v>4.3499999999999996</v>
      </c>
      <c r="D621" s="45">
        <v>3.01</v>
      </c>
      <c r="E621" s="45">
        <v>1.64</v>
      </c>
      <c r="F621" s="45">
        <v>0.99</v>
      </c>
      <c r="G621" s="45">
        <v>2.27</v>
      </c>
      <c r="H621" s="45">
        <v>2.13</v>
      </c>
      <c r="I621" s="45">
        <v>-9999</v>
      </c>
      <c r="J621" s="45">
        <v>1.91</v>
      </c>
      <c r="K621" s="45">
        <v>1.07</v>
      </c>
      <c r="L621" s="45">
        <v>1.25</v>
      </c>
      <c r="M621" s="46">
        <v>-9999</v>
      </c>
      <c r="N621" s="45">
        <v>2.21</v>
      </c>
      <c r="O621" s="45">
        <v>1.95</v>
      </c>
      <c r="P621" s="45">
        <v>0.97</v>
      </c>
      <c r="Q621" s="45">
        <v>1.18</v>
      </c>
      <c r="R621" s="45">
        <v>1.99</v>
      </c>
      <c r="S621" s="45">
        <v>1.7</v>
      </c>
      <c r="T621" s="45">
        <v>0.61</v>
      </c>
      <c r="U621" s="51">
        <v>2.83</v>
      </c>
    </row>
    <row r="622" spans="1:21" x14ac:dyDescent="0.25">
      <c r="A622" s="61" t="s">
        <v>30</v>
      </c>
      <c r="B622" s="61">
        <v>2001</v>
      </c>
      <c r="C622" s="57">
        <v>0.51</v>
      </c>
      <c r="D622" s="45">
        <v>1.1100000000000001</v>
      </c>
      <c r="E622" s="45">
        <v>1.77</v>
      </c>
      <c r="F622" s="45">
        <v>1.53</v>
      </c>
      <c r="G622" s="45">
        <v>0.98</v>
      </c>
      <c r="H622" s="45">
        <v>1.01</v>
      </c>
      <c r="I622" s="45">
        <v>-9999</v>
      </c>
      <c r="J622" s="45">
        <v>1.46</v>
      </c>
      <c r="K622" s="45">
        <v>0.88</v>
      </c>
      <c r="L622" s="45">
        <v>1.38</v>
      </c>
      <c r="M622" s="46">
        <v>2.84</v>
      </c>
      <c r="N622" s="45">
        <v>1.66</v>
      </c>
      <c r="O622" s="45">
        <v>0.33</v>
      </c>
      <c r="P622" s="45">
        <v>1.47</v>
      </c>
      <c r="Q622" s="45">
        <v>1.0900000000000001</v>
      </c>
      <c r="R622" s="45">
        <v>2.14</v>
      </c>
      <c r="S622" s="45">
        <v>2.1</v>
      </c>
      <c r="T622" s="45">
        <v>1</v>
      </c>
      <c r="U622" s="51">
        <v>0.59</v>
      </c>
    </row>
    <row r="623" spans="1:21" x14ac:dyDescent="0.25">
      <c r="A623" s="61" t="s">
        <v>31</v>
      </c>
      <c r="B623" s="61">
        <v>2001</v>
      </c>
      <c r="C623" s="57">
        <v>0.12</v>
      </c>
      <c r="D623" s="45">
        <v>0.03</v>
      </c>
      <c r="E623" s="45">
        <v>0.4</v>
      </c>
      <c r="F623" s="45">
        <v>0.26</v>
      </c>
      <c r="G623" s="45" t="s">
        <v>1</v>
      </c>
      <c r="H623" s="45">
        <v>0.2</v>
      </c>
      <c r="I623" s="45">
        <v>-9999</v>
      </c>
      <c r="J623" s="45">
        <v>0.11</v>
      </c>
      <c r="K623" s="45">
        <v>0.28000000000000003</v>
      </c>
      <c r="L623" s="45">
        <v>0.56000000000000005</v>
      </c>
      <c r="M623" s="46">
        <v>1.01</v>
      </c>
      <c r="N623" s="45">
        <v>0.23</v>
      </c>
      <c r="O623" s="45">
        <v>0.11</v>
      </c>
      <c r="P623" s="45">
        <v>0.24</v>
      </c>
      <c r="Q623" s="45">
        <v>0.18</v>
      </c>
      <c r="R623" s="45">
        <v>0.94</v>
      </c>
      <c r="S623" s="45">
        <v>1.27</v>
      </c>
      <c r="T623" s="45" t="s">
        <v>1</v>
      </c>
      <c r="U623" s="51">
        <v>0.24</v>
      </c>
    </row>
    <row r="624" spans="1:21" x14ac:dyDescent="0.25">
      <c r="A624" s="61" t="s">
        <v>32</v>
      </c>
      <c r="B624" s="61">
        <v>2001</v>
      </c>
      <c r="C624" s="57">
        <v>0.08</v>
      </c>
      <c r="D624" s="45">
        <v>0.89</v>
      </c>
      <c r="E624" s="45">
        <v>1.02</v>
      </c>
      <c r="F624" s="45">
        <v>1.64</v>
      </c>
      <c r="G624" s="45">
        <v>0.54</v>
      </c>
      <c r="H624" s="45">
        <v>0.65</v>
      </c>
      <c r="I624" s="45">
        <v>-9999</v>
      </c>
      <c r="J624" s="45">
        <v>0.98</v>
      </c>
      <c r="K624" s="45">
        <v>0.86</v>
      </c>
      <c r="L624" s="45">
        <v>0.5</v>
      </c>
      <c r="M624" s="46">
        <v>1.84</v>
      </c>
      <c r="N624" s="45">
        <v>1.1200000000000001</v>
      </c>
      <c r="O624" s="45">
        <v>0.15</v>
      </c>
      <c r="P624" s="45">
        <v>0.6</v>
      </c>
      <c r="Q624" s="45">
        <v>1.34</v>
      </c>
      <c r="R624" s="45">
        <v>0.94</v>
      </c>
      <c r="S624" s="45">
        <v>1.48</v>
      </c>
      <c r="T624" s="45">
        <v>0.5</v>
      </c>
      <c r="U624" s="51">
        <v>0.9</v>
      </c>
    </row>
    <row r="625" spans="1:21" x14ac:dyDescent="0.25">
      <c r="A625" s="61" t="s">
        <v>33</v>
      </c>
      <c r="B625" s="61">
        <v>2001</v>
      </c>
      <c r="C625" s="57">
        <v>0.08</v>
      </c>
      <c r="D625" s="45">
        <v>0.17</v>
      </c>
      <c r="E625" s="45">
        <v>0.36</v>
      </c>
      <c r="F625" s="45">
        <v>0.12</v>
      </c>
      <c r="G625" s="45">
        <v>0.14000000000000001</v>
      </c>
      <c r="H625" s="45">
        <v>0.27</v>
      </c>
      <c r="I625" s="45">
        <v>-9999</v>
      </c>
      <c r="J625" s="45">
        <v>0.45</v>
      </c>
      <c r="K625" s="45">
        <v>7.0000000000000007E-2</v>
      </c>
      <c r="L625" s="45">
        <v>0.03</v>
      </c>
      <c r="M625" s="46">
        <v>0</v>
      </c>
      <c r="N625" s="45">
        <v>0.64</v>
      </c>
      <c r="O625" s="45">
        <v>0.15</v>
      </c>
      <c r="P625" s="45">
        <v>0.14000000000000001</v>
      </c>
      <c r="Q625" s="45">
        <v>0.52</v>
      </c>
      <c r="R625" s="45" t="s">
        <v>1</v>
      </c>
      <c r="S625" s="45">
        <v>0</v>
      </c>
      <c r="T625" s="45">
        <v>0</v>
      </c>
      <c r="U625" s="51">
        <v>0.2</v>
      </c>
    </row>
    <row r="626" spans="1:21" x14ac:dyDescent="0.25">
      <c r="A626" s="61" t="s">
        <v>22</v>
      </c>
      <c r="B626" s="61">
        <v>2002</v>
      </c>
      <c r="C626" s="57">
        <v>0.31</v>
      </c>
      <c r="D626" s="45">
        <v>0.87</v>
      </c>
      <c r="E626" s="45">
        <v>1.07</v>
      </c>
      <c r="F626" s="45">
        <v>0.31</v>
      </c>
      <c r="G626" s="45">
        <v>0.5</v>
      </c>
      <c r="H626" s="45">
        <v>0.39</v>
      </c>
      <c r="I626" s="45">
        <v>-9999</v>
      </c>
      <c r="J626" s="45">
        <v>0.71</v>
      </c>
      <c r="K626" s="45">
        <v>0.74</v>
      </c>
      <c r="L626" s="45">
        <v>-9999</v>
      </c>
      <c r="M626" s="46">
        <v>0.75</v>
      </c>
      <c r="N626" s="45">
        <v>0.69</v>
      </c>
      <c r="O626" s="45">
        <v>0.28999999999999998</v>
      </c>
      <c r="P626" s="45">
        <v>0.91</v>
      </c>
      <c r="Q626" s="45">
        <v>0.68</v>
      </c>
      <c r="R626" s="45">
        <v>0.09</v>
      </c>
      <c r="S626" s="45">
        <v>0.08</v>
      </c>
      <c r="T626" s="45" t="s">
        <v>1</v>
      </c>
      <c r="U626" s="51">
        <v>1.22</v>
      </c>
    </row>
    <row r="627" spans="1:21" x14ac:dyDescent="0.25">
      <c r="A627" s="61" t="s">
        <v>23</v>
      </c>
      <c r="B627" s="61">
        <v>2002</v>
      </c>
      <c r="C627" s="57">
        <v>0.1</v>
      </c>
      <c r="D627" s="45">
        <v>0.31</v>
      </c>
      <c r="E627" s="45">
        <v>0.44</v>
      </c>
      <c r="F627" s="45">
        <v>0.28000000000000003</v>
      </c>
      <c r="G627" s="45">
        <v>0.24</v>
      </c>
      <c r="H627" s="45">
        <v>0.18</v>
      </c>
      <c r="I627" s="45">
        <v>-9999</v>
      </c>
      <c r="J627" s="45">
        <v>0.39</v>
      </c>
      <c r="K627" s="45">
        <v>0.22</v>
      </c>
      <c r="L627" s="45">
        <v>-9999</v>
      </c>
      <c r="M627" s="46">
        <v>0.13</v>
      </c>
      <c r="N627" s="45">
        <v>0.13</v>
      </c>
      <c r="O627" s="45">
        <v>0.17</v>
      </c>
      <c r="P627" s="45">
        <v>0.3</v>
      </c>
      <c r="Q627" s="45">
        <v>0.31</v>
      </c>
      <c r="R627" s="45">
        <v>0.13</v>
      </c>
      <c r="S627" s="45">
        <v>0.11</v>
      </c>
      <c r="T627" s="45">
        <v>0.12</v>
      </c>
      <c r="U627" s="51">
        <v>0.26</v>
      </c>
    </row>
    <row r="628" spans="1:21" x14ac:dyDescent="0.25">
      <c r="A628" s="61" t="s">
        <v>24</v>
      </c>
      <c r="B628" s="61">
        <v>2002</v>
      </c>
      <c r="C628" s="57">
        <v>0.55000000000000004</v>
      </c>
      <c r="D628" s="45">
        <v>1.0900000000000001</v>
      </c>
      <c r="E628" s="45">
        <v>1.5</v>
      </c>
      <c r="F628" s="45">
        <v>0.98</v>
      </c>
      <c r="G628" s="45">
        <v>0.75</v>
      </c>
      <c r="H628" s="45">
        <v>0.74</v>
      </c>
      <c r="I628" s="45">
        <v>-9999</v>
      </c>
      <c r="J628" s="45">
        <v>1.46</v>
      </c>
      <c r="K628" s="45">
        <v>1.18</v>
      </c>
      <c r="L628" s="45">
        <v>-9999</v>
      </c>
      <c r="M628" s="46">
        <v>-9999</v>
      </c>
      <c r="N628" s="45">
        <v>1</v>
      </c>
      <c r="O628" s="45">
        <v>0.19</v>
      </c>
      <c r="P628" s="45">
        <v>0.92</v>
      </c>
      <c r="Q628" s="45">
        <v>1.25</v>
      </c>
      <c r="R628" s="45">
        <v>0.27</v>
      </c>
      <c r="S628" s="45">
        <v>0.39</v>
      </c>
      <c r="T628" s="45">
        <v>-9999</v>
      </c>
      <c r="U628" s="51">
        <v>1.41</v>
      </c>
    </row>
    <row r="629" spans="1:21" x14ac:dyDescent="0.25">
      <c r="A629" s="61" t="s">
        <v>25</v>
      </c>
      <c r="B629" s="61">
        <v>2002</v>
      </c>
      <c r="C629" s="57">
        <v>0.04</v>
      </c>
      <c r="D629" s="45" t="s">
        <v>1</v>
      </c>
      <c r="E629" s="45">
        <v>0.2</v>
      </c>
      <c r="F629" s="45">
        <v>0.26</v>
      </c>
      <c r="G629" s="45" t="s">
        <v>1</v>
      </c>
      <c r="H629" s="45">
        <v>0.09</v>
      </c>
      <c r="I629" s="45">
        <v>-9999</v>
      </c>
      <c r="J629" s="45">
        <v>0.61</v>
      </c>
      <c r="K629" s="45">
        <v>0.26</v>
      </c>
      <c r="L629" s="45">
        <v>-9999</v>
      </c>
      <c r="M629" s="46">
        <v>0.69</v>
      </c>
      <c r="N629" s="45">
        <v>0.1</v>
      </c>
      <c r="O629" s="45">
        <v>0.14000000000000001</v>
      </c>
      <c r="P629" s="45">
        <v>0.18</v>
      </c>
      <c r="Q629" s="45">
        <v>0.02</v>
      </c>
      <c r="R629" s="45">
        <v>0.93</v>
      </c>
      <c r="S629" s="45">
        <v>0.34</v>
      </c>
      <c r="T629" s="45">
        <v>0.1</v>
      </c>
      <c r="U629" s="51">
        <v>0.33</v>
      </c>
    </row>
    <row r="630" spans="1:21" x14ac:dyDescent="0.25">
      <c r="A630" s="61" t="s">
        <v>26</v>
      </c>
      <c r="B630" s="61">
        <v>2002</v>
      </c>
      <c r="C630" s="57">
        <v>0.54</v>
      </c>
      <c r="D630" s="45">
        <v>1.51</v>
      </c>
      <c r="E630" s="45">
        <v>3.2</v>
      </c>
      <c r="F630" s="45">
        <v>0.91</v>
      </c>
      <c r="G630" s="45">
        <v>0.99</v>
      </c>
      <c r="H630" s="45">
        <v>1.35</v>
      </c>
      <c r="I630" s="45">
        <v>-9999</v>
      </c>
      <c r="J630" s="45">
        <v>2.25</v>
      </c>
      <c r="K630" s="45">
        <v>2</v>
      </c>
      <c r="L630" s="45">
        <v>-9999</v>
      </c>
      <c r="M630" s="46">
        <v>0.47</v>
      </c>
      <c r="N630" s="45">
        <v>1.79</v>
      </c>
      <c r="O630" s="45">
        <v>0.17</v>
      </c>
      <c r="P630" s="45">
        <v>2.42</v>
      </c>
      <c r="Q630" s="45">
        <v>1.44</v>
      </c>
      <c r="R630" s="45">
        <v>0.51</v>
      </c>
      <c r="S630" s="45">
        <v>0.49</v>
      </c>
      <c r="T630" s="45">
        <v>0.81</v>
      </c>
      <c r="U630" s="51">
        <v>2.19</v>
      </c>
    </row>
    <row r="631" spans="1:21" x14ac:dyDescent="0.25">
      <c r="A631" s="61" t="s">
        <v>27</v>
      </c>
      <c r="B631" s="61">
        <v>2002</v>
      </c>
      <c r="C631" s="57">
        <v>1.02</v>
      </c>
      <c r="D631" s="45">
        <v>1.17</v>
      </c>
      <c r="E631" s="45">
        <v>1.18</v>
      </c>
      <c r="F631" s="45">
        <v>2.21</v>
      </c>
      <c r="G631" s="45">
        <v>-9999</v>
      </c>
      <c r="H631" s="45">
        <v>1.1000000000000001</v>
      </c>
      <c r="I631" s="45">
        <v>-9999</v>
      </c>
      <c r="J631" s="45">
        <v>1.03</v>
      </c>
      <c r="K631" s="45">
        <v>0.76</v>
      </c>
      <c r="L631" s="45">
        <v>-9999</v>
      </c>
      <c r="M631" s="46">
        <v>2.76</v>
      </c>
      <c r="N631" s="45">
        <v>1.38</v>
      </c>
      <c r="O631" s="45">
        <v>0.74</v>
      </c>
      <c r="P631" s="45">
        <v>-9999</v>
      </c>
      <c r="Q631" s="45">
        <v>0.84</v>
      </c>
      <c r="R631" s="45">
        <v>2.02</v>
      </c>
      <c r="S631" s="45">
        <v>1.27</v>
      </c>
      <c r="T631" s="45">
        <v>1.18</v>
      </c>
      <c r="U631" s="51">
        <v>0.83</v>
      </c>
    </row>
    <row r="632" spans="1:21" x14ac:dyDescent="0.25">
      <c r="A632" s="61" t="s">
        <v>28</v>
      </c>
      <c r="B632" s="61">
        <v>2002</v>
      </c>
      <c r="C632" s="57">
        <v>0.64</v>
      </c>
      <c r="D632" s="45">
        <v>0.91</v>
      </c>
      <c r="E632" s="45">
        <v>0.09</v>
      </c>
      <c r="F632" s="45">
        <v>0.14000000000000001</v>
      </c>
      <c r="G632" s="45">
        <v>-9999</v>
      </c>
      <c r="H632" s="45">
        <v>1.04</v>
      </c>
      <c r="I632" s="45">
        <v>-9999</v>
      </c>
      <c r="J632" s="45">
        <v>0.8</v>
      </c>
      <c r="K632" s="45">
        <v>7.0000000000000007E-2</v>
      </c>
      <c r="L632" s="45">
        <v>-9999</v>
      </c>
      <c r="M632" s="46">
        <v>1.39</v>
      </c>
      <c r="N632" s="45">
        <v>3.07</v>
      </c>
      <c r="O632" s="45">
        <v>1.0900000000000001</v>
      </c>
      <c r="P632" s="45">
        <v>7.0000000000000007E-2</v>
      </c>
      <c r="Q632" s="45">
        <v>3.96</v>
      </c>
      <c r="R632" s="45">
        <v>1.33</v>
      </c>
      <c r="S632" s="45">
        <v>1.45</v>
      </c>
      <c r="T632" s="45">
        <v>0.76</v>
      </c>
      <c r="U632" s="51">
        <v>0.08</v>
      </c>
    </row>
    <row r="633" spans="1:21" x14ac:dyDescent="0.25">
      <c r="A633" s="61" t="s">
        <v>29</v>
      </c>
      <c r="B633" s="61">
        <v>2002</v>
      </c>
      <c r="C633" s="57">
        <v>1.44</v>
      </c>
      <c r="D633" s="45">
        <v>1.25</v>
      </c>
      <c r="E633" s="45">
        <v>1.44</v>
      </c>
      <c r="F633" s="45">
        <v>0.66</v>
      </c>
      <c r="G633" s="45">
        <v>0.85</v>
      </c>
      <c r="H633" s="45">
        <v>0.72</v>
      </c>
      <c r="I633" s="45">
        <v>-9999</v>
      </c>
      <c r="J633" s="45">
        <v>1.1399999999999999</v>
      </c>
      <c r="K633" s="45">
        <v>0.65</v>
      </c>
      <c r="L633" s="45">
        <v>-9999</v>
      </c>
      <c r="M633" s="46">
        <v>-9999</v>
      </c>
      <c r="N633" s="45">
        <v>0.75</v>
      </c>
      <c r="O633" s="45">
        <v>0.81</v>
      </c>
      <c r="P633" s="45">
        <v>0.26</v>
      </c>
      <c r="Q633" s="45">
        <v>0.2</v>
      </c>
      <c r="R633" s="45">
        <v>0.94</v>
      </c>
      <c r="S633" s="45">
        <v>3.57</v>
      </c>
      <c r="T633" s="45">
        <v>1.35</v>
      </c>
      <c r="U633" s="51">
        <v>0.8</v>
      </c>
    </row>
    <row r="634" spans="1:21" x14ac:dyDescent="0.25">
      <c r="A634" s="61" t="s">
        <v>30</v>
      </c>
      <c r="B634" s="61">
        <v>2002</v>
      </c>
      <c r="C634" s="57">
        <v>1.78</v>
      </c>
      <c r="D634" s="45">
        <v>3.26</v>
      </c>
      <c r="E634" s="45">
        <v>1.52</v>
      </c>
      <c r="F634" s="45">
        <v>0.87</v>
      </c>
      <c r="G634" s="45">
        <v>1.96</v>
      </c>
      <c r="H634" s="45">
        <v>1.86</v>
      </c>
      <c r="I634" s="45">
        <v>-9999</v>
      </c>
      <c r="J634" s="45">
        <v>1.1200000000000001</v>
      </c>
      <c r="K634" s="45">
        <v>1.45</v>
      </c>
      <c r="L634" s="45">
        <v>-9999</v>
      </c>
      <c r="M634" s="46">
        <v>1.58</v>
      </c>
      <c r="N634" s="45">
        <v>1.27</v>
      </c>
      <c r="O634" s="45">
        <v>1.39</v>
      </c>
      <c r="P634" s="45">
        <v>0.83</v>
      </c>
      <c r="Q634" s="45">
        <v>1.1100000000000001</v>
      </c>
      <c r="R634" s="45">
        <v>0.89</v>
      </c>
      <c r="S634" s="45">
        <v>1.1299999999999999</v>
      </c>
      <c r="T634" s="45">
        <v>-9999</v>
      </c>
      <c r="U634" s="51">
        <v>2.41</v>
      </c>
    </row>
    <row r="635" spans="1:21" x14ac:dyDescent="0.25">
      <c r="A635" s="61" t="s">
        <v>31</v>
      </c>
      <c r="B635" s="61">
        <v>2002</v>
      </c>
      <c r="C635" s="57">
        <v>1.21</v>
      </c>
      <c r="D635" s="45">
        <v>1.66</v>
      </c>
      <c r="E635" s="45">
        <v>2.44</v>
      </c>
      <c r="F635" s="45">
        <v>0.69</v>
      </c>
      <c r="G635" s="45">
        <v>1.43</v>
      </c>
      <c r="H635" s="45">
        <v>0.79</v>
      </c>
      <c r="I635" s="45">
        <v>-9999</v>
      </c>
      <c r="J635" s="45">
        <v>1.0900000000000001</v>
      </c>
      <c r="K635" s="45">
        <v>1.1399999999999999</v>
      </c>
      <c r="L635" s="45">
        <v>-9999</v>
      </c>
      <c r="M635" s="46">
        <v>1.65</v>
      </c>
      <c r="N635" s="45">
        <v>1.3</v>
      </c>
      <c r="O635" s="45">
        <v>0.81</v>
      </c>
      <c r="P635" s="45">
        <v>0.86</v>
      </c>
      <c r="Q635" s="45">
        <v>0.92</v>
      </c>
      <c r="R635" s="45">
        <v>1.33</v>
      </c>
      <c r="S635" s="45">
        <v>1.8</v>
      </c>
      <c r="T635" s="45">
        <v>1.6</v>
      </c>
      <c r="U635" s="51">
        <v>1.77</v>
      </c>
    </row>
    <row r="636" spans="1:21" x14ac:dyDescent="0.25">
      <c r="A636" s="61" t="s">
        <v>32</v>
      </c>
      <c r="B636" s="61">
        <v>2002</v>
      </c>
      <c r="C636" s="57">
        <v>0.21</v>
      </c>
      <c r="D636" s="45">
        <v>0.06</v>
      </c>
      <c r="E636" s="45">
        <v>0.78</v>
      </c>
      <c r="F636" s="45">
        <v>0.3</v>
      </c>
      <c r="G636" s="45">
        <v>0.16</v>
      </c>
      <c r="H636" s="45">
        <v>0.23</v>
      </c>
      <c r="I636" s="45">
        <v>-9999</v>
      </c>
      <c r="J636" s="45">
        <v>1.0900000000000001</v>
      </c>
      <c r="K636" s="45">
        <v>0.74</v>
      </c>
      <c r="L636" s="45">
        <v>-9999</v>
      </c>
      <c r="M636" s="46">
        <v>-9999</v>
      </c>
      <c r="N636" s="45">
        <v>0.31</v>
      </c>
      <c r="O636" s="45">
        <v>0.09</v>
      </c>
      <c r="P636" s="45">
        <v>0.79</v>
      </c>
      <c r="Q636" s="45">
        <v>0.06</v>
      </c>
      <c r="R636" s="45">
        <v>0.1</v>
      </c>
      <c r="S636" s="45">
        <v>0.27</v>
      </c>
      <c r="T636" s="45">
        <v>0.25</v>
      </c>
      <c r="U636" s="51">
        <v>0.81</v>
      </c>
    </row>
    <row r="637" spans="1:21" x14ac:dyDescent="0.25">
      <c r="A637" s="61" t="s">
        <v>33</v>
      </c>
      <c r="B637" s="61">
        <v>2002</v>
      </c>
      <c r="C637" s="57">
        <v>0.02</v>
      </c>
      <c r="D637" s="45" t="s">
        <v>1</v>
      </c>
      <c r="E637" s="45">
        <v>0.02</v>
      </c>
      <c r="F637" s="45">
        <v>7.0000000000000007E-2</v>
      </c>
      <c r="G637" s="45">
        <v>0.02</v>
      </c>
      <c r="H637" s="45" t="s">
        <v>1</v>
      </c>
      <c r="I637" s="45">
        <v>-9999</v>
      </c>
      <c r="J637" s="45">
        <v>0.02</v>
      </c>
      <c r="K637" s="45">
        <v>0.01</v>
      </c>
      <c r="L637" s="45">
        <v>-9999</v>
      </c>
      <c r="M637" s="46" t="s">
        <v>1</v>
      </c>
      <c r="N637" s="45">
        <v>7.0000000000000007E-2</v>
      </c>
      <c r="O637" s="45">
        <v>0</v>
      </c>
      <c r="P637" s="45" t="s">
        <v>1</v>
      </c>
      <c r="Q637" s="45">
        <v>0.02</v>
      </c>
      <c r="R637" s="45">
        <v>0</v>
      </c>
      <c r="S637" s="45" t="s">
        <v>1</v>
      </c>
      <c r="T637" s="45">
        <v>-9999</v>
      </c>
      <c r="U637" s="51">
        <v>0</v>
      </c>
    </row>
    <row r="638" spans="1:21" x14ac:dyDescent="0.25">
      <c r="A638" s="61" t="s">
        <v>22</v>
      </c>
      <c r="B638" s="61">
        <v>2003</v>
      </c>
      <c r="C638" s="57">
        <v>0</v>
      </c>
      <c r="D638" s="45">
        <v>0.18</v>
      </c>
      <c r="E638" s="45">
        <v>0.09</v>
      </c>
      <c r="F638" s="45">
        <v>0.23</v>
      </c>
      <c r="G638" s="45">
        <v>0.2</v>
      </c>
      <c r="H638" s="45" t="s">
        <v>1</v>
      </c>
      <c r="I638" s="45">
        <v>-9999</v>
      </c>
      <c r="J638" s="45">
        <v>0.08</v>
      </c>
      <c r="K638" s="45">
        <v>0.04</v>
      </c>
      <c r="L638" s="45">
        <v>-9999</v>
      </c>
      <c r="M638" s="46">
        <v>0.17</v>
      </c>
      <c r="N638" s="45">
        <v>0.18</v>
      </c>
      <c r="O638" s="45">
        <v>0.01</v>
      </c>
      <c r="P638" s="45" t="s">
        <v>1</v>
      </c>
      <c r="Q638" s="45">
        <v>0.26</v>
      </c>
      <c r="R638" s="45">
        <v>0.13</v>
      </c>
      <c r="S638" s="45">
        <v>0.17</v>
      </c>
      <c r="T638" s="45">
        <v>0.1</v>
      </c>
      <c r="U638" s="51" t="s">
        <v>1</v>
      </c>
    </row>
    <row r="639" spans="1:21" x14ac:dyDescent="0.25">
      <c r="A639" s="61" t="s">
        <v>23</v>
      </c>
      <c r="B639" s="61">
        <v>2003</v>
      </c>
      <c r="C639" s="57">
        <v>0.34</v>
      </c>
      <c r="D639" s="45">
        <v>0.96</v>
      </c>
      <c r="E639" s="45">
        <v>1.52</v>
      </c>
      <c r="F639" s="45">
        <v>0.69</v>
      </c>
      <c r="G639" s="45">
        <v>0.94</v>
      </c>
      <c r="H639" s="45">
        <v>0.51</v>
      </c>
      <c r="I639" s="45">
        <v>-9999</v>
      </c>
      <c r="J639" s="45">
        <v>1.32</v>
      </c>
      <c r="K639" s="45">
        <v>0.85</v>
      </c>
      <c r="L639" s="45">
        <v>-9999</v>
      </c>
      <c r="M639" s="46">
        <v>0.63</v>
      </c>
      <c r="N639" s="45">
        <v>1.1599999999999999</v>
      </c>
      <c r="O639" s="45">
        <v>0.59</v>
      </c>
      <c r="P639" s="45">
        <v>0.59</v>
      </c>
      <c r="Q639" s="45">
        <v>0.9</v>
      </c>
      <c r="R639" s="45">
        <v>0.75</v>
      </c>
      <c r="S639" s="45">
        <v>0.55000000000000004</v>
      </c>
      <c r="T639" s="45">
        <v>0.65</v>
      </c>
      <c r="U639" s="51">
        <v>0.91</v>
      </c>
    </row>
    <row r="640" spans="1:21" x14ac:dyDescent="0.25">
      <c r="A640" s="61" t="s">
        <v>24</v>
      </c>
      <c r="B640" s="61">
        <v>2003</v>
      </c>
      <c r="C640" s="57">
        <v>0.79</v>
      </c>
      <c r="D640" s="45">
        <v>4.3899999999999997</v>
      </c>
      <c r="E640" s="45">
        <v>5.44</v>
      </c>
      <c r="F640" s="45">
        <v>3.48</v>
      </c>
      <c r="G640" s="45">
        <v>4.0599999999999996</v>
      </c>
      <c r="H640" s="45">
        <v>4.8099999999999996</v>
      </c>
      <c r="I640" s="45">
        <v>-9999</v>
      </c>
      <c r="J640" s="45">
        <v>5.44</v>
      </c>
      <c r="K640" s="45">
        <v>5.76</v>
      </c>
      <c r="L640" s="45">
        <v>-9999</v>
      </c>
      <c r="M640" s="46">
        <v>1.01</v>
      </c>
      <c r="N640" s="45">
        <v>7.52</v>
      </c>
      <c r="O640" s="45">
        <v>1.1499999999999999</v>
      </c>
      <c r="P640" s="45">
        <v>3.98</v>
      </c>
      <c r="Q640" s="45">
        <v>3.89</v>
      </c>
      <c r="R640" s="45">
        <v>1.34</v>
      </c>
      <c r="S640" s="45">
        <v>1.99</v>
      </c>
      <c r="T640" s="45">
        <v>0.84</v>
      </c>
      <c r="U640" s="51">
        <v>3.52</v>
      </c>
    </row>
    <row r="641" spans="1:21" x14ac:dyDescent="0.25">
      <c r="A641" s="61" t="s">
        <v>25</v>
      </c>
      <c r="B641" s="61">
        <v>2003</v>
      </c>
      <c r="C641" s="57">
        <v>0.16</v>
      </c>
      <c r="D641" s="45">
        <v>0.73</v>
      </c>
      <c r="E641" s="45">
        <v>2.99</v>
      </c>
      <c r="F641" s="45">
        <v>1</v>
      </c>
      <c r="G641" s="45">
        <v>0.65</v>
      </c>
      <c r="H641" s="45">
        <v>2.0299999999999998</v>
      </c>
      <c r="I641" s="45">
        <v>-9999</v>
      </c>
      <c r="J641" s="45">
        <v>0.8</v>
      </c>
      <c r="K641" s="45">
        <v>3.13</v>
      </c>
      <c r="L641" s="45">
        <v>-9999</v>
      </c>
      <c r="M641" s="46">
        <v>1.9</v>
      </c>
      <c r="N641" s="45">
        <v>1.38</v>
      </c>
      <c r="O641" s="45">
        <v>0.33</v>
      </c>
      <c r="P641" s="45">
        <v>2.63</v>
      </c>
      <c r="Q641" s="45">
        <v>2.0099999999999998</v>
      </c>
      <c r="R641" s="45">
        <v>1.37</v>
      </c>
      <c r="S641" s="45">
        <v>2.4</v>
      </c>
      <c r="T641" s="45">
        <v>3.18</v>
      </c>
      <c r="U641" s="51">
        <v>1.27</v>
      </c>
    </row>
    <row r="642" spans="1:21" x14ac:dyDescent="0.25">
      <c r="A642" s="61" t="s">
        <v>26</v>
      </c>
      <c r="B642" s="61">
        <v>2003</v>
      </c>
      <c r="C642" s="57">
        <v>0.21</v>
      </c>
      <c r="D642" s="45">
        <v>0.88</v>
      </c>
      <c r="E642" s="45">
        <v>2.62</v>
      </c>
      <c r="F642" s="45">
        <v>1.45</v>
      </c>
      <c r="G642" s="45">
        <v>0.68</v>
      </c>
      <c r="H642" s="45">
        <v>2.2400000000000002</v>
      </c>
      <c r="I642" s="45">
        <v>-9999</v>
      </c>
      <c r="J642" s="45">
        <v>1.65</v>
      </c>
      <c r="K642" s="45">
        <v>2.2599999999999998</v>
      </c>
      <c r="L642" s="45">
        <v>-9999</v>
      </c>
      <c r="M642" s="46">
        <v>2.77</v>
      </c>
      <c r="N642" s="45">
        <v>1.06</v>
      </c>
      <c r="O642" s="45">
        <v>1.4</v>
      </c>
      <c r="P642" s="45">
        <v>-9999</v>
      </c>
      <c r="Q642" s="45">
        <v>0.95</v>
      </c>
      <c r="R642" s="45">
        <v>2.2599999999999998</v>
      </c>
      <c r="S642" s="45">
        <v>2.66</v>
      </c>
      <c r="T642" s="45">
        <v>1.56</v>
      </c>
      <c r="U642" s="51">
        <v>1.53</v>
      </c>
    </row>
    <row r="643" spans="1:21" x14ac:dyDescent="0.25">
      <c r="A643" s="61" t="s">
        <v>27</v>
      </c>
      <c r="B643" s="61">
        <v>2003</v>
      </c>
      <c r="C643" s="57">
        <v>0.85</v>
      </c>
      <c r="D643" s="45">
        <v>2.88</v>
      </c>
      <c r="E643" s="45">
        <v>2.69</v>
      </c>
      <c r="F643" s="45">
        <v>2.54</v>
      </c>
      <c r="G643" s="45">
        <v>1.47</v>
      </c>
      <c r="H643" s="45">
        <v>1.91</v>
      </c>
      <c r="I643" s="45">
        <v>-9999</v>
      </c>
      <c r="J643" s="45">
        <v>1.25</v>
      </c>
      <c r="K643" s="45">
        <v>1.1299999999999999</v>
      </c>
      <c r="L643" s="45">
        <v>-9999</v>
      </c>
      <c r="M643" s="46">
        <v>3.52</v>
      </c>
      <c r="N643" s="45">
        <v>1.94</v>
      </c>
      <c r="O643" s="45">
        <v>2.62</v>
      </c>
      <c r="P643" s="45">
        <v>-9999</v>
      </c>
      <c r="Q643" s="45">
        <v>1.75</v>
      </c>
      <c r="R643" s="45">
        <v>2.4900000000000002</v>
      </c>
      <c r="S643" s="45">
        <v>2.56</v>
      </c>
      <c r="T643" s="45">
        <v>2.2599999999999998</v>
      </c>
      <c r="U643" s="51">
        <v>3.03</v>
      </c>
    </row>
    <row r="644" spans="1:21" x14ac:dyDescent="0.25">
      <c r="A644" s="61" t="s">
        <v>28</v>
      </c>
      <c r="B644" s="61">
        <v>2003</v>
      </c>
      <c r="C644" s="57">
        <v>0.65</v>
      </c>
      <c r="D644" s="45">
        <v>1.32</v>
      </c>
      <c r="E644" s="45">
        <v>0.71</v>
      </c>
      <c r="F644" s="45">
        <v>0.74</v>
      </c>
      <c r="G644" s="45">
        <v>0.3</v>
      </c>
      <c r="H644" s="45">
        <v>0.47</v>
      </c>
      <c r="I644" s="45">
        <v>-9999</v>
      </c>
      <c r="J644" s="45">
        <v>2.44</v>
      </c>
      <c r="K644" s="45">
        <v>0.38</v>
      </c>
      <c r="L644" s="45">
        <v>-9999</v>
      </c>
      <c r="M644" s="46">
        <v>1.46</v>
      </c>
      <c r="N644" s="45">
        <v>0.41</v>
      </c>
      <c r="O644" s="45">
        <v>0.87</v>
      </c>
      <c r="P644" s="45">
        <v>0.28999999999999998</v>
      </c>
      <c r="Q644" s="45">
        <v>1.5</v>
      </c>
      <c r="R644" s="45">
        <v>3.35</v>
      </c>
      <c r="S644" s="45">
        <v>1.32</v>
      </c>
      <c r="T644" s="45">
        <v>1.35</v>
      </c>
      <c r="U644" s="51" t="s">
        <v>1</v>
      </c>
    </row>
    <row r="645" spans="1:21" x14ac:dyDescent="0.25">
      <c r="A645" s="61" t="s">
        <v>29</v>
      </c>
      <c r="B645" s="61">
        <v>2003</v>
      </c>
      <c r="C645" s="57">
        <v>1.29</v>
      </c>
      <c r="D645" s="45">
        <v>3.74</v>
      </c>
      <c r="E645" s="45">
        <v>3.52</v>
      </c>
      <c r="F645" s="45">
        <v>2.86</v>
      </c>
      <c r="G645" s="45">
        <v>2.5099999999999998</v>
      </c>
      <c r="H645" s="45">
        <v>3.1</v>
      </c>
      <c r="I645" s="45">
        <v>-9999</v>
      </c>
      <c r="J645" s="45">
        <v>2.31</v>
      </c>
      <c r="K645" s="45">
        <v>3.4</v>
      </c>
      <c r="L645" s="45">
        <v>-9999</v>
      </c>
      <c r="M645" s="46">
        <v>-9999</v>
      </c>
      <c r="N645" s="45">
        <v>1.2</v>
      </c>
      <c r="O645" s="45">
        <v>2.3199999999999998</v>
      </c>
      <c r="P645" s="45">
        <v>2.56</v>
      </c>
      <c r="Q645" s="45">
        <v>1.91</v>
      </c>
      <c r="R645" s="45">
        <v>1.32</v>
      </c>
      <c r="S645" s="45">
        <v>0.73</v>
      </c>
      <c r="T645" s="45">
        <v>2.4300000000000002</v>
      </c>
      <c r="U645" s="51">
        <v>3.32</v>
      </c>
    </row>
    <row r="646" spans="1:21" x14ac:dyDescent="0.25">
      <c r="A646" s="61" t="s">
        <v>30</v>
      </c>
      <c r="B646" s="61">
        <v>2003</v>
      </c>
      <c r="C646" s="57">
        <v>1.68</v>
      </c>
      <c r="D646" s="45">
        <v>0.75</v>
      </c>
      <c r="E646" s="45">
        <v>0.35</v>
      </c>
      <c r="F646" s="45">
        <v>0.12</v>
      </c>
      <c r="G646" s="45">
        <v>0.18</v>
      </c>
      <c r="H646" s="45">
        <v>0.39</v>
      </c>
      <c r="I646" s="45">
        <v>-9999</v>
      </c>
      <c r="J646" s="45">
        <v>0.7</v>
      </c>
      <c r="K646" s="45">
        <v>0.28999999999999998</v>
      </c>
      <c r="L646" s="45">
        <v>-9999</v>
      </c>
      <c r="M646" s="46">
        <v>1.54</v>
      </c>
      <c r="N646" s="45">
        <v>0.44</v>
      </c>
      <c r="O646" s="45">
        <v>1.34</v>
      </c>
      <c r="P646" s="45">
        <v>0.15</v>
      </c>
      <c r="Q646" s="45">
        <v>0.05</v>
      </c>
      <c r="R646" s="45">
        <v>2.1</v>
      </c>
      <c r="S646" s="45">
        <v>2.69</v>
      </c>
      <c r="T646" s="45">
        <v>1.19</v>
      </c>
      <c r="U646" s="51">
        <v>0.19</v>
      </c>
    </row>
    <row r="647" spans="1:21" x14ac:dyDescent="0.25">
      <c r="A647" s="61" t="s">
        <v>31</v>
      </c>
      <c r="B647" s="61">
        <v>2003</v>
      </c>
      <c r="C647" s="57">
        <v>0.32</v>
      </c>
      <c r="D647" s="45">
        <v>0.2</v>
      </c>
      <c r="E647" s="45">
        <v>0.45</v>
      </c>
      <c r="F647" s="45">
        <v>0.15</v>
      </c>
      <c r="G647" s="45">
        <v>0.16</v>
      </c>
      <c r="H647" s="45">
        <v>0.06</v>
      </c>
      <c r="I647" s="45">
        <v>-9999</v>
      </c>
      <c r="J647" s="45">
        <v>0.28000000000000003</v>
      </c>
      <c r="K647" s="45">
        <v>0.19</v>
      </c>
      <c r="L647" s="45">
        <v>-9999</v>
      </c>
      <c r="M647" s="46">
        <v>-9999</v>
      </c>
      <c r="N647" s="45">
        <v>0.36</v>
      </c>
      <c r="O647" s="45">
        <v>0.18</v>
      </c>
      <c r="P647" s="45">
        <v>0.14000000000000001</v>
      </c>
      <c r="Q647" s="45">
        <v>0.13</v>
      </c>
      <c r="R647" s="45">
        <v>0.19</v>
      </c>
      <c r="S647" s="45" t="s">
        <v>1</v>
      </c>
      <c r="T647" s="45">
        <v>1.5</v>
      </c>
      <c r="U647" s="51">
        <v>0.17</v>
      </c>
    </row>
    <row r="648" spans="1:21" x14ac:dyDescent="0.25">
      <c r="A648" s="61" t="s">
        <v>32</v>
      </c>
      <c r="B648" s="61">
        <v>2003</v>
      </c>
      <c r="C648" s="57">
        <v>7.0000000000000007E-2</v>
      </c>
      <c r="D648" s="45">
        <v>0.49</v>
      </c>
      <c r="E648" s="45">
        <v>0.8</v>
      </c>
      <c r="F648" s="45">
        <v>0.14000000000000001</v>
      </c>
      <c r="G648" s="45">
        <v>0.36</v>
      </c>
      <c r="H648" s="45">
        <v>0.18</v>
      </c>
      <c r="I648" s="45">
        <v>-9999</v>
      </c>
      <c r="J648" s="45">
        <v>0.97</v>
      </c>
      <c r="K648" s="45">
        <v>0.33</v>
      </c>
      <c r="L648" s="45">
        <v>-9999</v>
      </c>
      <c r="M648" s="46">
        <v>0.13</v>
      </c>
      <c r="N648" s="45">
        <v>0.44</v>
      </c>
      <c r="O648" s="45">
        <v>0.3</v>
      </c>
      <c r="P648" s="45">
        <v>0.49</v>
      </c>
      <c r="Q648" s="45">
        <v>0.32</v>
      </c>
      <c r="R648" s="45">
        <v>0.03</v>
      </c>
      <c r="S648" s="45">
        <v>0.3</v>
      </c>
      <c r="T648" s="45">
        <v>-9999</v>
      </c>
      <c r="U648" s="51">
        <v>0.35</v>
      </c>
    </row>
    <row r="649" spans="1:21" x14ac:dyDescent="0.25">
      <c r="A649" s="61" t="s">
        <v>33</v>
      </c>
      <c r="B649" s="61">
        <v>2003</v>
      </c>
      <c r="C649" s="57">
        <v>0.04</v>
      </c>
      <c r="D649" s="45">
        <v>0.53</v>
      </c>
      <c r="E649" s="45">
        <v>0.84</v>
      </c>
      <c r="F649" s="45">
        <v>0.51</v>
      </c>
      <c r="G649" s="45">
        <v>0.44</v>
      </c>
      <c r="H649" s="45">
        <v>0.37</v>
      </c>
      <c r="I649" s="45">
        <v>-9999</v>
      </c>
      <c r="J649" s="45">
        <v>0.46</v>
      </c>
      <c r="K649" s="45">
        <v>0.46</v>
      </c>
      <c r="L649" s="45">
        <v>-9999</v>
      </c>
      <c r="M649" s="46">
        <v>0.21</v>
      </c>
      <c r="N649" s="45">
        <v>0.67</v>
      </c>
      <c r="O649" s="45">
        <v>0.27</v>
      </c>
      <c r="P649" s="45">
        <v>0.36</v>
      </c>
      <c r="Q649" s="45">
        <v>0.64</v>
      </c>
      <c r="R649" s="45">
        <v>0.18</v>
      </c>
      <c r="S649" s="45">
        <v>0.36</v>
      </c>
      <c r="T649" s="45">
        <v>-9999</v>
      </c>
      <c r="U649" s="51">
        <v>0.17</v>
      </c>
    </row>
    <row r="650" spans="1:21" x14ac:dyDescent="0.25">
      <c r="A650" s="61" t="s">
        <v>22</v>
      </c>
      <c r="B650" s="61">
        <v>2004</v>
      </c>
      <c r="C650" s="57">
        <v>0.34</v>
      </c>
      <c r="D650" s="45">
        <v>0.6</v>
      </c>
      <c r="E650" s="45">
        <v>0.82</v>
      </c>
      <c r="F650" s="45">
        <v>0.34</v>
      </c>
      <c r="G650" s="45">
        <v>0.45</v>
      </c>
      <c r="H650" s="45">
        <v>0.38</v>
      </c>
      <c r="I650" s="45">
        <v>-9999</v>
      </c>
      <c r="J650" s="45">
        <v>0.82</v>
      </c>
      <c r="K650" s="45">
        <v>0.38</v>
      </c>
      <c r="L650" s="45">
        <v>-9999</v>
      </c>
      <c r="M650" s="46">
        <v>0.11</v>
      </c>
      <c r="N650" s="45">
        <v>0.8</v>
      </c>
      <c r="O650" s="45">
        <v>0.17</v>
      </c>
      <c r="P650" s="45">
        <v>0.4</v>
      </c>
      <c r="Q650" s="45">
        <v>0.4</v>
      </c>
      <c r="R650" s="45">
        <v>0.05</v>
      </c>
      <c r="S650" s="45">
        <v>0.08</v>
      </c>
      <c r="T650" s="45" t="s">
        <v>1</v>
      </c>
      <c r="U650" s="51">
        <v>0.43</v>
      </c>
    </row>
    <row r="651" spans="1:21" x14ac:dyDescent="0.25">
      <c r="A651" s="61" t="s">
        <v>23</v>
      </c>
      <c r="B651" s="61">
        <v>2004</v>
      </c>
      <c r="C651" s="57">
        <v>1.1100000000000001</v>
      </c>
      <c r="D651" s="45">
        <v>0.96</v>
      </c>
      <c r="E651" s="45">
        <v>1.31</v>
      </c>
      <c r="F651" s="45">
        <v>0.54</v>
      </c>
      <c r="G651" s="45">
        <v>0.93</v>
      </c>
      <c r="H651" s="45">
        <v>0.55000000000000004</v>
      </c>
      <c r="I651" s="45">
        <v>-9999</v>
      </c>
      <c r="J651" s="45">
        <v>0.43</v>
      </c>
      <c r="K651" s="45">
        <v>0.5</v>
      </c>
      <c r="L651" s="45">
        <v>-9999</v>
      </c>
      <c r="M651" s="46">
        <v>1.1499999999999999</v>
      </c>
      <c r="N651" s="45">
        <v>1.0900000000000001</v>
      </c>
      <c r="O651" s="45">
        <v>0.5</v>
      </c>
      <c r="P651" s="45">
        <v>0.6</v>
      </c>
      <c r="Q651" s="45">
        <v>1.05</v>
      </c>
      <c r="R651" s="45">
        <v>-9999</v>
      </c>
      <c r="S651" s="45">
        <v>0.3</v>
      </c>
      <c r="T651" s="45">
        <v>0.12</v>
      </c>
      <c r="U651" s="51">
        <v>0.37</v>
      </c>
    </row>
    <row r="652" spans="1:21" x14ac:dyDescent="0.25">
      <c r="A652" s="61" t="s">
        <v>24</v>
      </c>
      <c r="B652" s="61">
        <v>2004</v>
      </c>
      <c r="C652" s="57">
        <v>0.03</v>
      </c>
      <c r="D652" s="45">
        <v>0.48</v>
      </c>
      <c r="E652" s="45">
        <v>1.0900000000000001</v>
      </c>
      <c r="F652" s="45">
        <v>0.73</v>
      </c>
      <c r="G652" s="45">
        <v>0.5</v>
      </c>
      <c r="H652" s="45">
        <v>0.18</v>
      </c>
      <c r="I652" s="45">
        <v>-9999</v>
      </c>
      <c r="J652" s="45">
        <v>0.59</v>
      </c>
      <c r="K652" s="45">
        <v>0.34</v>
      </c>
      <c r="L652" s="45">
        <v>-9999</v>
      </c>
      <c r="M652" s="46">
        <v>-9999</v>
      </c>
      <c r="N652" s="45">
        <v>1.01</v>
      </c>
      <c r="O652" s="45">
        <v>0.18</v>
      </c>
      <c r="P652" s="45">
        <v>0.35</v>
      </c>
      <c r="Q652" s="45">
        <v>0.51</v>
      </c>
      <c r="R652" s="45">
        <v>0.6</v>
      </c>
      <c r="S652" s="45">
        <v>1.1399999999999999</v>
      </c>
      <c r="T652" s="45">
        <v>1.25</v>
      </c>
      <c r="U652" s="51">
        <v>0.63</v>
      </c>
    </row>
    <row r="653" spans="1:21" x14ac:dyDescent="0.25">
      <c r="A653" s="61" t="s">
        <v>25</v>
      </c>
      <c r="B653" s="61">
        <v>2004</v>
      </c>
      <c r="C653" s="57">
        <v>1.72</v>
      </c>
      <c r="D653" s="45">
        <v>2.95</v>
      </c>
      <c r="E653" s="45">
        <v>5.66</v>
      </c>
      <c r="F653" s="45">
        <v>2.2000000000000002</v>
      </c>
      <c r="G653" s="45">
        <v>3.12</v>
      </c>
      <c r="H653" s="45">
        <v>2.13</v>
      </c>
      <c r="I653" s="45">
        <v>-9999</v>
      </c>
      <c r="J653" s="45">
        <v>3.37</v>
      </c>
      <c r="K653" s="45">
        <v>2.2200000000000002</v>
      </c>
      <c r="L653" s="45">
        <v>-9999</v>
      </c>
      <c r="M653" s="46">
        <v>2.27</v>
      </c>
      <c r="N653" s="45">
        <v>4.6399999999999997</v>
      </c>
      <c r="O653" s="45">
        <v>3.02</v>
      </c>
      <c r="P653" s="45">
        <v>2.5</v>
      </c>
      <c r="Q653" s="45">
        <v>3.58</v>
      </c>
      <c r="R653" s="45">
        <v>1.9</v>
      </c>
      <c r="S653" s="45">
        <v>2.04</v>
      </c>
      <c r="T653" s="45">
        <v>1.26</v>
      </c>
      <c r="U653" s="51">
        <v>2.41</v>
      </c>
    </row>
    <row r="654" spans="1:21" x14ac:dyDescent="0.25">
      <c r="A654" s="61" t="s">
        <v>26</v>
      </c>
      <c r="B654" s="61">
        <v>2004</v>
      </c>
      <c r="C654" s="57">
        <v>0.3</v>
      </c>
      <c r="D654" s="45">
        <v>0.75</v>
      </c>
      <c r="E654" s="45">
        <v>1.28</v>
      </c>
      <c r="F654" s="45">
        <v>2.4300000000000002</v>
      </c>
      <c r="G654" s="45">
        <v>0.81</v>
      </c>
      <c r="H654" s="45">
        <v>1.41</v>
      </c>
      <c r="I654" s="45">
        <v>-9999</v>
      </c>
      <c r="J654" s="45">
        <v>2.16</v>
      </c>
      <c r="K654" s="45">
        <v>1.51</v>
      </c>
      <c r="L654" s="45">
        <v>-9999</v>
      </c>
      <c r="M654" s="46">
        <v>1.1200000000000001</v>
      </c>
      <c r="N654" s="45">
        <v>1.07</v>
      </c>
      <c r="O654" s="45">
        <v>0.28000000000000003</v>
      </c>
      <c r="P654" s="45">
        <v>1.51</v>
      </c>
      <c r="Q654" s="45">
        <v>1.1499999999999999</v>
      </c>
      <c r="R654" s="45">
        <v>1.67</v>
      </c>
      <c r="S654" s="45">
        <v>2.35</v>
      </c>
      <c r="T654" s="45">
        <v>1.87</v>
      </c>
      <c r="U654" s="51">
        <v>1.72</v>
      </c>
    </row>
    <row r="655" spans="1:21" x14ac:dyDescent="0.25">
      <c r="A655" s="61" t="s">
        <v>27</v>
      </c>
      <c r="B655" s="61">
        <v>2004</v>
      </c>
      <c r="C655" s="57">
        <v>1.17</v>
      </c>
      <c r="D655" s="45">
        <v>3.48</v>
      </c>
      <c r="E655" s="45">
        <v>3.96</v>
      </c>
      <c r="F655" s="45">
        <v>2.78</v>
      </c>
      <c r="G655" s="45">
        <v>2.95</v>
      </c>
      <c r="H655" s="45">
        <v>1.78</v>
      </c>
      <c r="I655" s="45">
        <v>-9999</v>
      </c>
      <c r="J655" s="45">
        <v>4.8499999999999996</v>
      </c>
      <c r="K655" s="45">
        <v>2.66</v>
      </c>
      <c r="L655" s="45">
        <v>-9999</v>
      </c>
      <c r="M655" s="46">
        <v>-9999</v>
      </c>
      <c r="N655" s="45">
        <v>5.54</v>
      </c>
      <c r="O655" s="45">
        <v>2.1800000000000002</v>
      </c>
      <c r="P655" s="45">
        <v>2.57</v>
      </c>
      <c r="Q655" s="45">
        <v>3.66</v>
      </c>
      <c r="R655" s="45">
        <v>1.73</v>
      </c>
      <c r="S655" s="45">
        <v>1.7</v>
      </c>
      <c r="T655" s="45">
        <v>3.43</v>
      </c>
      <c r="U655" s="51">
        <v>3.24</v>
      </c>
    </row>
    <row r="656" spans="1:21" x14ac:dyDescent="0.25">
      <c r="A656" s="61" t="s">
        <v>28</v>
      </c>
      <c r="B656" s="61">
        <v>2004</v>
      </c>
      <c r="C656" s="57">
        <v>3.72</v>
      </c>
      <c r="D656" s="45">
        <v>3.71</v>
      </c>
      <c r="E656" s="45">
        <v>3.44</v>
      </c>
      <c r="F656" s="45">
        <v>2.81</v>
      </c>
      <c r="G656" s="45">
        <v>2.48</v>
      </c>
      <c r="H656" s="45">
        <v>2.46</v>
      </c>
      <c r="I656" s="45">
        <v>-9999</v>
      </c>
      <c r="J656" s="45">
        <v>5.35</v>
      </c>
      <c r="K656" s="45">
        <v>2.0299999999999998</v>
      </c>
      <c r="L656" s="45">
        <v>-9999</v>
      </c>
      <c r="M656" s="46">
        <v>2.46</v>
      </c>
      <c r="N656" s="45">
        <v>1.65</v>
      </c>
      <c r="O656" s="45">
        <v>2.2000000000000002</v>
      </c>
      <c r="P656" s="45">
        <v>2.4</v>
      </c>
      <c r="Q656" s="45">
        <v>1.19</v>
      </c>
      <c r="R656" s="45">
        <v>2.39</v>
      </c>
      <c r="S656" s="45">
        <v>2.97</v>
      </c>
      <c r="T656" s="45">
        <v>1.37</v>
      </c>
      <c r="U656" s="51">
        <v>4.74</v>
      </c>
    </row>
    <row r="657" spans="1:21" x14ac:dyDescent="0.25">
      <c r="A657" s="61" t="s">
        <v>29</v>
      </c>
      <c r="B657" s="61">
        <v>2004</v>
      </c>
      <c r="C657" s="57">
        <v>1.98</v>
      </c>
      <c r="D657" s="45">
        <v>2.66</v>
      </c>
      <c r="E657" s="45">
        <v>2.88</v>
      </c>
      <c r="F657" s="45">
        <v>1.03</v>
      </c>
      <c r="G657" s="45">
        <v>3.03</v>
      </c>
      <c r="H657" s="45">
        <v>4.9400000000000004</v>
      </c>
      <c r="I657" s="45">
        <v>-9999</v>
      </c>
      <c r="J657" s="45">
        <v>2.74</v>
      </c>
      <c r="K657" s="45">
        <v>3.27</v>
      </c>
      <c r="L657" s="45">
        <v>-9999</v>
      </c>
      <c r="M657" s="46">
        <v>3.18</v>
      </c>
      <c r="N657" s="45">
        <v>2.64</v>
      </c>
      <c r="O657" s="45">
        <v>1.27</v>
      </c>
      <c r="P657" s="45">
        <v>1.65</v>
      </c>
      <c r="Q657" s="45">
        <v>3.44</v>
      </c>
      <c r="R657" s="45">
        <v>1.49</v>
      </c>
      <c r="S657" s="45">
        <v>1.61</v>
      </c>
      <c r="T657" s="45">
        <v>1.87</v>
      </c>
      <c r="U657" s="51">
        <v>2.6</v>
      </c>
    </row>
    <row r="658" spans="1:21" x14ac:dyDescent="0.25">
      <c r="A658" s="61" t="s">
        <v>30</v>
      </c>
      <c r="B658" s="61">
        <v>2004</v>
      </c>
      <c r="C658" s="57">
        <v>0.82</v>
      </c>
      <c r="D658" s="45">
        <v>1.46</v>
      </c>
      <c r="E658" s="45">
        <v>2.0699999999999998</v>
      </c>
      <c r="F658" s="45">
        <v>0.78</v>
      </c>
      <c r="G658" s="45">
        <v>1.39</v>
      </c>
      <c r="H658" s="45">
        <v>1.34</v>
      </c>
      <c r="I658" s="45">
        <v>-9999</v>
      </c>
      <c r="J658" s="45">
        <v>1.66</v>
      </c>
      <c r="K658" s="45">
        <v>2.84</v>
      </c>
      <c r="L658" s="45">
        <v>-9999</v>
      </c>
      <c r="M658" s="46">
        <v>1.36</v>
      </c>
      <c r="N658" s="45">
        <v>0.86</v>
      </c>
      <c r="O658" s="45">
        <v>0.41</v>
      </c>
      <c r="P658" s="45">
        <v>1.66</v>
      </c>
      <c r="Q658" s="45">
        <v>0.62</v>
      </c>
      <c r="R658" s="45">
        <v>1.93</v>
      </c>
      <c r="S658" s="45">
        <v>2.14</v>
      </c>
      <c r="T658" s="45">
        <v>1.35</v>
      </c>
      <c r="U658" s="51">
        <v>1.77</v>
      </c>
    </row>
    <row r="659" spans="1:21" x14ac:dyDescent="0.25">
      <c r="A659" s="61" t="s">
        <v>31</v>
      </c>
      <c r="B659" s="61">
        <v>2004</v>
      </c>
      <c r="C659" s="57">
        <v>0.73</v>
      </c>
      <c r="D659" s="45">
        <v>1.37</v>
      </c>
      <c r="E659" s="45">
        <v>2.3199999999999998</v>
      </c>
      <c r="F659" s="45">
        <v>0.74</v>
      </c>
      <c r="G659" s="45">
        <v>0.91</v>
      </c>
      <c r="H659" s="45">
        <v>0.98</v>
      </c>
      <c r="I659" s="45">
        <v>-9999</v>
      </c>
      <c r="J659" s="45">
        <v>0.76</v>
      </c>
      <c r="K659" s="45">
        <v>1.05</v>
      </c>
      <c r="L659" s="45">
        <v>-9999</v>
      </c>
      <c r="M659" s="46">
        <v>1.28</v>
      </c>
      <c r="N659" s="45">
        <v>1.66</v>
      </c>
      <c r="O659" s="45">
        <v>0.48</v>
      </c>
      <c r="P659" s="45">
        <v>1.18</v>
      </c>
      <c r="Q659" s="45">
        <v>1.08</v>
      </c>
      <c r="R659" s="45">
        <v>0.84</v>
      </c>
      <c r="S659" s="45">
        <v>1.1299999999999999</v>
      </c>
      <c r="T659" s="45">
        <v>0.9</v>
      </c>
      <c r="U659" s="51">
        <v>-9999</v>
      </c>
    </row>
    <row r="660" spans="1:21" x14ac:dyDescent="0.25">
      <c r="A660" s="61" t="s">
        <v>32</v>
      </c>
      <c r="B660" s="61">
        <v>2004</v>
      </c>
      <c r="C660" s="57">
        <v>0.66</v>
      </c>
      <c r="D660" s="45">
        <v>1.87</v>
      </c>
      <c r="E660" s="45">
        <v>1.99</v>
      </c>
      <c r="F660" s="45">
        <v>1.1499999999999999</v>
      </c>
      <c r="G660" s="45">
        <v>1.72</v>
      </c>
      <c r="H660" s="45">
        <v>0.88</v>
      </c>
      <c r="I660" s="45">
        <v>-9999</v>
      </c>
      <c r="J660" s="45">
        <v>1.66</v>
      </c>
      <c r="K660" s="45">
        <v>1.28</v>
      </c>
      <c r="L660" s="45">
        <v>-9999</v>
      </c>
      <c r="M660" s="46">
        <v>0.68</v>
      </c>
      <c r="N660" s="45">
        <v>1.91</v>
      </c>
      <c r="O660" s="45">
        <v>0.9</v>
      </c>
      <c r="P660" s="45">
        <v>1.36</v>
      </c>
      <c r="Q660" s="45">
        <v>1.66</v>
      </c>
      <c r="R660" s="45">
        <v>-9999</v>
      </c>
      <c r="S660" s="45">
        <v>1.1100000000000001</v>
      </c>
      <c r="T660" s="45">
        <v>0.7</v>
      </c>
      <c r="U660" s="51">
        <v>1.77</v>
      </c>
    </row>
    <row r="661" spans="1:21" x14ac:dyDescent="0.25">
      <c r="A661" s="61" t="s">
        <v>33</v>
      </c>
      <c r="B661" s="61">
        <v>2004</v>
      </c>
      <c r="C661" s="57">
        <v>0.09</v>
      </c>
      <c r="D661" s="45">
        <v>0.34</v>
      </c>
      <c r="E661" s="45">
        <v>0.35</v>
      </c>
      <c r="F661" s="45">
        <v>0.28999999999999998</v>
      </c>
      <c r="G661" s="45">
        <v>0.15</v>
      </c>
      <c r="H661" s="45">
        <v>0.13</v>
      </c>
      <c r="I661" s="45">
        <v>-9999</v>
      </c>
      <c r="J661" s="45">
        <v>0.13</v>
      </c>
      <c r="K661" s="45">
        <v>0.09</v>
      </c>
      <c r="L661" s="45">
        <v>-9999</v>
      </c>
      <c r="M661" s="46" t="s">
        <v>1</v>
      </c>
      <c r="N661" s="45">
        <v>0.63</v>
      </c>
      <c r="O661" s="45">
        <v>0.09</v>
      </c>
      <c r="P661" s="45">
        <v>-9999</v>
      </c>
      <c r="Q661" s="45">
        <v>0.48</v>
      </c>
      <c r="R661" s="45">
        <v>0.1</v>
      </c>
      <c r="S661" s="45">
        <v>0.11</v>
      </c>
      <c r="T661" s="45">
        <v>0.33</v>
      </c>
      <c r="U661" s="51">
        <v>0.13</v>
      </c>
    </row>
    <row r="662" spans="1:21" x14ac:dyDescent="0.25">
      <c r="A662" s="61" t="s">
        <v>22</v>
      </c>
      <c r="B662" s="61">
        <v>2005</v>
      </c>
      <c r="C662" s="57">
        <v>0.75</v>
      </c>
      <c r="D662" s="45">
        <v>1.1399999999999999</v>
      </c>
      <c r="E662" s="45">
        <v>1.4</v>
      </c>
      <c r="F662" s="45">
        <v>0.66</v>
      </c>
      <c r="G662" s="45">
        <v>1.34</v>
      </c>
      <c r="H662" s="45">
        <v>0.62</v>
      </c>
      <c r="I662" s="45">
        <v>-9999</v>
      </c>
      <c r="J662" s="45">
        <v>1.3</v>
      </c>
      <c r="K662" s="45">
        <v>0.66</v>
      </c>
      <c r="L662" s="45">
        <v>-9999</v>
      </c>
      <c r="M662" s="46">
        <v>0.14000000000000001</v>
      </c>
      <c r="N662" s="45">
        <v>1.28</v>
      </c>
      <c r="O662" s="45">
        <v>0.87</v>
      </c>
      <c r="P662" s="45">
        <v>-9999</v>
      </c>
      <c r="Q662" s="45">
        <v>1.1200000000000001</v>
      </c>
      <c r="R662" s="45">
        <v>0.34</v>
      </c>
      <c r="S662" s="45">
        <v>0.23</v>
      </c>
      <c r="T662" s="45">
        <v>0.23</v>
      </c>
      <c r="U662" s="51">
        <v>0.95</v>
      </c>
    </row>
    <row r="663" spans="1:21" x14ac:dyDescent="0.25">
      <c r="A663" s="61" t="s">
        <v>23</v>
      </c>
      <c r="B663" s="61">
        <v>2005</v>
      </c>
      <c r="C663" s="57">
        <v>0.12</v>
      </c>
      <c r="D663" s="45" t="s">
        <v>1</v>
      </c>
      <c r="E663" s="45">
        <v>0.31</v>
      </c>
      <c r="F663" s="45">
        <v>0.04</v>
      </c>
      <c r="G663" s="45">
        <v>7.0000000000000007E-2</v>
      </c>
      <c r="H663" s="45">
        <v>0.05</v>
      </c>
      <c r="I663" s="45">
        <v>-9999</v>
      </c>
      <c r="J663" s="45">
        <v>0.56999999999999995</v>
      </c>
      <c r="K663" s="45">
        <v>0.27</v>
      </c>
      <c r="L663" s="45">
        <v>-9999</v>
      </c>
      <c r="M663" s="46" t="s">
        <v>1</v>
      </c>
      <c r="N663" s="45">
        <v>0.05</v>
      </c>
      <c r="O663" s="45">
        <v>7.0000000000000007E-2</v>
      </c>
      <c r="P663" s="45">
        <v>-9999</v>
      </c>
      <c r="Q663" s="45">
        <v>0.06</v>
      </c>
      <c r="R663" s="45">
        <v>0.09</v>
      </c>
      <c r="S663" s="45">
        <v>0.2</v>
      </c>
      <c r="T663" s="45">
        <v>0.19</v>
      </c>
      <c r="U663" s="51">
        <v>0.49</v>
      </c>
    </row>
    <row r="664" spans="1:21" x14ac:dyDescent="0.25">
      <c r="A664" s="61" t="s">
        <v>24</v>
      </c>
      <c r="B664" s="61">
        <v>2005</v>
      </c>
      <c r="C664" s="57">
        <v>0.24</v>
      </c>
      <c r="D664" s="45">
        <v>2.0299999999999998</v>
      </c>
      <c r="E664" s="45">
        <v>1.22</v>
      </c>
      <c r="F664" s="45">
        <v>1.1000000000000001</v>
      </c>
      <c r="G664" s="45">
        <v>1.75</v>
      </c>
      <c r="H664" s="45">
        <v>0.76</v>
      </c>
      <c r="I664" s="45">
        <v>-9999</v>
      </c>
      <c r="J664" s="45">
        <v>1.1599999999999999</v>
      </c>
      <c r="K664" s="45">
        <v>1.04</v>
      </c>
      <c r="L664" s="45">
        <v>-9999</v>
      </c>
      <c r="M664" s="46">
        <v>-9999</v>
      </c>
      <c r="N664" s="45">
        <v>1.54</v>
      </c>
      <c r="O664" s="45">
        <v>0.69</v>
      </c>
      <c r="P664" s="45">
        <v>-9999</v>
      </c>
      <c r="Q664" s="45">
        <v>1.96</v>
      </c>
      <c r="R664" s="45">
        <v>0.5</v>
      </c>
      <c r="S664" s="45">
        <v>0.81</v>
      </c>
      <c r="T664" s="45">
        <v>1.01</v>
      </c>
      <c r="U664" s="51">
        <v>0.9</v>
      </c>
    </row>
    <row r="665" spans="1:21" x14ac:dyDescent="0.25">
      <c r="A665" s="61" t="s">
        <v>25</v>
      </c>
      <c r="B665" s="61">
        <v>2005</v>
      </c>
      <c r="C665" s="57">
        <v>0.56000000000000005</v>
      </c>
      <c r="D665" s="45">
        <v>2.61</v>
      </c>
      <c r="E665" s="45">
        <v>3.86</v>
      </c>
      <c r="F665" s="45">
        <v>3.07</v>
      </c>
      <c r="G665" s="45">
        <v>3.12</v>
      </c>
      <c r="H665" s="45">
        <v>2.38</v>
      </c>
      <c r="I665" s="45">
        <v>-9999</v>
      </c>
      <c r="J665" s="45">
        <v>2.29</v>
      </c>
      <c r="K665" s="45">
        <v>2.73</v>
      </c>
      <c r="L665" s="45">
        <v>-9999</v>
      </c>
      <c r="M665" s="46">
        <v>1.97</v>
      </c>
      <c r="N665" s="45">
        <v>4.38</v>
      </c>
      <c r="O665" s="45">
        <v>1.43</v>
      </c>
      <c r="P665" s="45">
        <v>-9999</v>
      </c>
      <c r="Q665" s="45">
        <v>4.38</v>
      </c>
      <c r="R665" s="45">
        <v>1.69</v>
      </c>
      <c r="S665" s="45">
        <v>2.2599999999999998</v>
      </c>
      <c r="T665" s="45">
        <v>-9999</v>
      </c>
      <c r="U665" s="51">
        <v>3.04</v>
      </c>
    </row>
    <row r="666" spans="1:21" x14ac:dyDescent="0.25">
      <c r="A666" s="61" t="s">
        <v>26</v>
      </c>
      <c r="B666" s="61">
        <v>2005</v>
      </c>
      <c r="C666" s="57">
        <v>0.46</v>
      </c>
      <c r="D666" s="45">
        <v>0.71</v>
      </c>
      <c r="E666" s="45">
        <v>1.91</v>
      </c>
      <c r="F666" s="45">
        <v>0.81</v>
      </c>
      <c r="G666" s="45">
        <v>1.1399999999999999</v>
      </c>
      <c r="H666" s="45">
        <v>1.02</v>
      </c>
      <c r="I666" s="45">
        <v>-9999</v>
      </c>
      <c r="J666" s="45">
        <v>2.29</v>
      </c>
      <c r="K666" s="45">
        <v>2.89</v>
      </c>
      <c r="L666" s="45">
        <v>-9999</v>
      </c>
      <c r="M666" s="46">
        <v>2.0699999999999998</v>
      </c>
      <c r="N666" s="45">
        <v>0.88</v>
      </c>
      <c r="O666" s="45">
        <v>0.34</v>
      </c>
      <c r="P666" s="45">
        <v>-9999</v>
      </c>
      <c r="Q666" s="45">
        <v>0.65</v>
      </c>
      <c r="R666" s="45">
        <v>2.34</v>
      </c>
      <c r="S666" s="45">
        <v>2.5</v>
      </c>
      <c r="T666" s="45">
        <v>2.2400000000000002</v>
      </c>
      <c r="U666" s="51">
        <v>2.61</v>
      </c>
    </row>
    <row r="667" spans="1:21" x14ac:dyDescent="0.25">
      <c r="A667" s="61" t="s">
        <v>27</v>
      </c>
      <c r="B667" s="61">
        <v>2005</v>
      </c>
      <c r="C667" s="57">
        <v>0.56000000000000005</v>
      </c>
      <c r="D667" s="45">
        <v>1.71</v>
      </c>
      <c r="E667" s="45">
        <v>2.68</v>
      </c>
      <c r="F667" s="45">
        <v>3.36</v>
      </c>
      <c r="G667" s="45">
        <v>0.99</v>
      </c>
      <c r="H667" s="45">
        <v>3.29</v>
      </c>
      <c r="I667" s="45">
        <v>-9999</v>
      </c>
      <c r="J667" s="45">
        <v>2</v>
      </c>
      <c r="K667" s="45">
        <v>3.46</v>
      </c>
      <c r="L667" s="45">
        <v>-9999</v>
      </c>
      <c r="M667" s="46">
        <v>3.22</v>
      </c>
      <c r="N667" s="45">
        <v>-9999</v>
      </c>
      <c r="O667" s="45">
        <v>0.71</v>
      </c>
      <c r="P667" s="45">
        <v>-9999</v>
      </c>
      <c r="Q667" s="45">
        <v>1.71</v>
      </c>
      <c r="R667" s="45">
        <v>3.77</v>
      </c>
      <c r="S667" s="45">
        <v>5.22</v>
      </c>
      <c r="T667" s="45">
        <v>-9999</v>
      </c>
      <c r="U667" s="51">
        <v>2.48</v>
      </c>
    </row>
    <row r="668" spans="1:21" x14ac:dyDescent="0.25">
      <c r="A668" s="61" t="s">
        <v>28</v>
      </c>
      <c r="B668" s="61">
        <v>2005</v>
      </c>
      <c r="C668" s="57">
        <v>0.5</v>
      </c>
      <c r="D668" s="45">
        <v>0.91</v>
      </c>
      <c r="E668" s="45">
        <v>0.42</v>
      </c>
      <c r="F668" s="45">
        <v>1.8</v>
      </c>
      <c r="G668" s="45">
        <v>0.7</v>
      </c>
      <c r="H668" s="45">
        <v>0.53</v>
      </c>
      <c r="I668" s="45">
        <v>-9999</v>
      </c>
      <c r="J668" s="45">
        <v>1.45</v>
      </c>
      <c r="K668" s="45">
        <v>0.32</v>
      </c>
      <c r="L668" s="45">
        <v>-9999</v>
      </c>
      <c r="M668" s="46">
        <v>2.29</v>
      </c>
      <c r="N668" s="45">
        <v>0.38</v>
      </c>
      <c r="O668" s="45">
        <v>1.36</v>
      </c>
      <c r="P668" s="45">
        <v>-9999</v>
      </c>
      <c r="Q668" s="45">
        <v>0.35</v>
      </c>
      <c r="R668" s="45">
        <v>2.36</v>
      </c>
      <c r="S668" s="45">
        <v>1.58</v>
      </c>
      <c r="T668" s="45">
        <v>1.48</v>
      </c>
      <c r="U668" s="51">
        <v>1.32</v>
      </c>
    </row>
    <row r="669" spans="1:21" x14ac:dyDescent="0.25">
      <c r="A669" s="61" t="s">
        <v>29</v>
      </c>
      <c r="B669" s="61">
        <v>2005</v>
      </c>
      <c r="C669" s="57">
        <v>3.63</v>
      </c>
      <c r="D669" s="45">
        <v>3.79</v>
      </c>
      <c r="E669" s="45">
        <v>1.63</v>
      </c>
      <c r="F669" s="45">
        <v>2.19</v>
      </c>
      <c r="G669" s="45">
        <v>2.4</v>
      </c>
      <c r="H669" s="45">
        <v>2.57</v>
      </c>
      <c r="I669" s="45">
        <v>-9999</v>
      </c>
      <c r="J669" s="45">
        <v>2.44</v>
      </c>
      <c r="K669" s="45">
        <v>1.06</v>
      </c>
      <c r="L669" s="45">
        <v>-9999</v>
      </c>
      <c r="M669" s="46">
        <v>-9999</v>
      </c>
      <c r="N669" s="45">
        <v>3.49</v>
      </c>
      <c r="O669" s="45">
        <v>3.47</v>
      </c>
      <c r="P669" s="45">
        <v>-9999</v>
      </c>
      <c r="Q669" s="45">
        <v>4.33</v>
      </c>
      <c r="R669" s="45">
        <v>2.06</v>
      </c>
      <c r="S669" s="45">
        <v>2.71</v>
      </c>
      <c r="T669" s="45">
        <v>0.99</v>
      </c>
      <c r="U669" s="51">
        <v>1.1000000000000001</v>
      </c>
    </row>
    <row r="670" spans="1:21" x14ac:dyDescent="0.25">
      <c r="A670" s="61" t="s">
        <v>30</v>
      </c>
      <c r="B670" s="61">
        <v>2005</v>
      </c>
      <c r="C670" s="57">
        <v>0.76</v>
      </c>
      <c r="D670" s="45">
        <v>0.7</v>
      </c>
      <c r="E670" s="45">
        <v>0.42</v>
      </c>
      <c r="F670" s="45">
        <v>0.23</v>
      </c>
      <c r="G670" s="45">
        <v>1.19</v>
      </c>
      <c r="H670" s="45">
        <v>0.23</v>
      </c>
      <c r="I670" s="45">
        <v>-9999</v>
      </c>
      <c r="J670" s="45">
        <v>0.31</v>
      </c>
      <c r="K670" s="45">
        <v>0.25</v>
      </c>
      <c r="L670" s="45">
        <v>-9999</v>
      </c>
      <c r="M670" s="46">
        <v>0.05</v>
      </c>
      <c r="N670" s="45">
        <v>0.52</v>
      </c>
      <c r="O670" s="45">
        <v>0.54</v>
      </c>
      <c r="P670" s="45">
        <v>-9999</v>
      </c>
      <c r="Q670" s="45">
        <v>0.76</v>
      </c>
      <c r="R670" s="45">
        <v>0.02</v>
      </c>
      <c r="S670" s="45">
        <v>0.1</v>
      </c>
      <c r="T670" s="45">
        <v>0.51</v>
      </c>
      <c r="U670" s="51">
        <v>0.21</v>
      </c>
    </row>
    <row r="671" spans="1:21" x14ac:dyDescent="0.25">
      <c r="A671" s="61" t="s">
        <v>31</v>
      </c>
      <c r="B671" s="61">
        <v>2005</v>
      </c>
      <c r="C671" s="57">
        <v>2.12</v>
      </c>
      <c r="D671" s="45">
        <v>1.79</v>
      </c>
      <c r="E671" s="45">
        <v>2.8</v>
      </c>
      <c r="F671" s="45">
        <v>3.02</v>
      </c>
      <c r="G671" s="45">
        <v>1.1299999999999999</v>
      </c>
      <c r="H671" s="45">
        <v>2.5099999999999998</v>
      </c>
      <c r="I671" s="45">
        <v>-9999</v>
      </c>
      <c r="J671" s="45">
        <v>1.45</v>
      </c>
      <c r="K671" s="45">
        <v>3.26</v>
      </c>
      <c r="L671" s="45">
        <v>-9999</v>
      </c>
      <c r="M671" s="46">
        <v>3.1</v>
      </c>
      <c r="N671" s="45">
        <v>2.04</v>
      </c>
      <c r="O671" s="45">
        <v>0.86</v>
      </c>
      <c r="P671" s="45">
        <v>-9999</v>
      </c>
      <c r="Q671" s="45">
        <v>2.33</v>
      </c>
      <c r="R671" s="45">
        <v>2.69</v>
      </c>
      <c r="S671" s="45">
        <v>3.23</v>
      </c>
      <c r="T671" s="45">
        <v>2.42</v>
      </c>
      <c r="U671" s="51">
        <v>2.38</v>
      </c>
    </row>
    <row r="672" spans="1:21" x14ac:dyDescent="0.25">
      <c r="A672" s="61" t="s">
        <v>32</v>
      </c>
      <c r="B672" s="61">
        <v>2005</v>
      </c>
      <c r="C672" s="57">
        <v>0.21</v>
      </c>
      <c r="D672" s="45">
        <v>0.48</v>
      </c>
      <c r="E672" s="45">
        <v>0.34</v>
      </c>
      <c r="F672" s="45">
        <v>0.56999999999999995</v>
      </c>
      <c r="G672" s="45">
        <v>0.35</v>
      </c>
      <c r="H672" s="45">
        <v>0.28999999999999998</v>
      </c>
      <c r="I672" s="45">
        <v>-9999</v>
      </c>
      <c r="J672" s="45">
        <v>0.52</v>
      </c>
      <c r="K672" s="45">
        <v>0.08</v>
      </c>
      <c r="L672" s="45">
        <v>-9999</v>
      </c>
      <c r="M672" s="46">
        <v>0.04</v>
      </c>
      <c r="N672" s="45">
        <v>0.51</v>
      </c>
      <c r="O672" s="45">
        <v>0.09</v>
      </c>
      <c r="P672" s="45">
        <v>-9999</v>
      </c>
      <c r="Q672" s="45">
        <v>0.46</v>
      </c>
      <c r="R672" s="45" t="s">
        <v>1</v>
      </c>
      <c r="S672" s="45">
        <v>0.2</v>
      </c>
      <c r="T672" s="45">
        <v>0.4</v>
      </c>
      <c r="U672" s="51">
        <v>0.11</v>
      </c>
    </row>
    <row r="673" spans="1:21" x14ac:dyDescent="0.25">
      <c r="A673" s="61" t="s">
        <v>33</v>
      </c>
      <c r="B673" s="61">
        <v>2005</v>
      </c>
      <c r="C673" s="57">
        <v>0.16</v>
      </c>
      <c r="D673" s="45">
        <v>0.47</v>
      </c>
      <c r="E673" s="45">
        <v>0.43</v>
      </c>
      <c r="F673" s="45">
        <v>0.43</v>
      </c>
      <c r="G673" s="45">
        <v>0.46</v>
      </c>
      <c r="H673" s="45">
        <v>0.3</v>
      </c>
      <c r="I673" s="45">
        <v>-9999</v>
      </c>
      <c r="J673" s="45">
        <v>0.27</v>
      </c>
      <c r="K673" s="45">
        <v>0.18</v>
      </c>
      <c r="L673" s="45">
        <v>-9999</v>
      </c>
      <c r="M673" s="46">
        <v>0.13</v>
      </c>
      <c r="N673" s="45">
        <v>0.81</v>
      </c>
      <c r="O673" s="45">
        <v>0.25</v>
      </c>
      <c r="P673" s="45">
        <v>-9999</v>
      </c>
      <c r="Q673" s="45">
        <v>0.66</v>
      </c>
      <c r="R673" s="45" t="s">
        <v>1</v>
      </c>
      <c r="S673" s="45">
        <v>0.25</v>
      </c>
      <c r="T673" s="45">
        <v>0.12</v>
      </c>
      <c r="U673" s="51">
        <v>0.24</v>
      </c>
    </row>
    <row r="674" spans="1:21" x14ac:dyDescent="0.25">
      <c r="A674" s="61" t="s">
        <v>22</v>
      </c>
      <c r="B674" s="61">
        <v>2006</v>
      </c>
      <c r="C674" s="57">
        <v>0.22</v>
      </c>
      <c r="D674" s="45">
        <v>0.61</v>
      </c>
      <c r="E674" s="45">
        <v>0.44</v>
      </c>
      <c r="F674" s="45" t="s">
        <v>1</v>
      </c>
      <c r="G674" s="45">
        <v>0.45</v>
      </c>
      <c r="H674" s="45">
        <v>0.33</v>
      </c>
      <c r="I674" s="45">
        <v>-9999</v>
      </c>
      <c r="J674" s="45">
        <v>0.42</v>
      </c>
      <c r="K674" s="45">
        <v>0.1</v>
      </c>
      <c r="L674" s="45">
        <v>-9999</v>
      </c>
      <c r="M674" s="46">
        <v>0.87</v>
      </c>
      <c r="N674" s="45">
        <v>0.61</v>
      </c>
      <c r="O674" s="45">
        <v>0.23</v>
      </c>
      <c r="P674" s="45">
        <v>-9999</v>
      </c>
      <c r="Q674" s="45">
        <v>0.56000000000000005</v>
      </c>
      <c r="R674" s="45">
        <v>0.33</v>
      </c>
      <c r="S674" s="45">
        <v>0.52</v>
      </c>
      <c r="T674" s="45">
        <v>0.06</v>
      </c>
      <c r="U674" s="51">
        <v>0.12</v>
      </c>
    </row>
    <row r="675" spans="1:21" x14ac:dyDescent="0.25">
      <c r="A675" s="61" t="s">
        <v>23</v>
      </c>
      <c r="B675" s="61">
        <v>2006</v>
      </c>
      <c r="C675" s="57">
        <v>0.15</v>
      </c>
      <c r="D675" s="45">
        <v>0.17</v>
      </c>
      <c r="E675" s="45">
        <v>0.68</v>
      </c>
      <c r="F675" s="45">
        <v>0.15</v>
      </c>
      <c r="G675" s="45">
        <v>0.23</v>
      </c>
      <c r="H675" s="45">
        <v>0.18</v>
      </c>
      <c r="I675" s="45">
        <v>-9999</v>
      </c>
      <c r="J675" s="45">
        <v>0.73</v>
      </c>
      <c r="K675" s="45">
        <v>0.53</v>
      </c>
      <c r="L675" s="45">
        <v>-9999</v>
      </c>
      <c r="M675" s="46">
        <v>0.4</v>
      </c>
      <c r="N675" s="45">
        <v>0.19</v>
      </c>
      <c r="O675" s="45">
        <v>0.02</v>
      </c>
      <c r="P675" s="45">
        <v>-9999</v>
      </c>
      <c r="Q675" s="45">
        <v>0.35</v>
      </c>
      <c r="R675" s="45">
        <v>0.84</v>
      </c>
      <c r="S675" s="45">
        <v>0.26</v>
      </c>
      <c r="T675" s="45">
        <v>0.1</v>
      </c>
      <c r="U675" s="51">
        <v>0.61</v>
      </c>
    </row>
    <row r="676" spans="1:21" x14ac:dyDescent="0.25">
      <c r="A676" s="61" t="s">
        <v>24</v>
      </c>
      <c r="B676" s="61">
        <v>2006</v>
      </c>
      <c r="C676" s="57">
        <v>0.45</v>
      </c>
      <c r="D676" s="45">
        <v>0.84</v>
      </c>
      <c r="E676" s="45">
        <v>2.08</v>
      </c>
      <c r="F676" s="45">
        <v>1.97</v>
      </c>
      <c r="G676" s="45">
        <v>0.73</v>
      </c>
      <c r="H676" s="45">
        <v>0.85</v>
      </c>
      <c r="I676" s="45">
        <v>-9999</v>
      </c>
      <c r="J676" s="45">
        <v>1.49</v>
      </c>
      <c r="K676" s="45">
        <v>1.45</v>
      </c>
      <c r="L676" s="45">
        <v>-9999</v>
      </c>
      <c r="M676" s="46">
        <v>1.02</v>
      </c>
      <c r="N676" s="45">
        <v>1.1599999999999999</v>
      </c>
      <c r="O676" s="45">
        <v>0.5</v>
      </c>
      <c r="P676" s="45">
        <v>-9999</v>
      </c>
      <c r="Q676" s="45">
        <v>1.0900000000000001</v>
      </c>
      <c r="R676" s="45">
        <v>1.1599999999999999</v>
      </c>
      <c r="S676" s="45">
        <v>0.75</v>
      </c>
      <c r="T676" s="45">
        <v>0.6</v>
      </c>
      <c r="U676" s="51">
        <v>1.26</v>
      </c>
    </row>
    <row r="677" spans="1:21" x14ac:dyDescent="0.25">
      <c r="A677" s="61" t="s">
        <v>25</v>
      </c>
      <c r="B677" s="61">
        <v>2006</v>
      </c>
      <c r="C677" s="57">
        <v>0.3</v>
      </c>
      <c r="D677" s="45">
        <v>0.62</v>
      </c>
      <c r="E677" s="45">
        <v>1.04</v>
      </c>
      <c r="F677" s="45">
        <v>0.59</v>
      </c>
      <c r="G677" s="45">
        <v>0.49</v>
      </c>
      <c r="H677" s="45">
        <v>0.62</v>
      </c>
      <c r="I677" s="45">
        <v>-9999</v>
      </c>
      <c r="J677" s="45">
        <v>0.79</v>
      </c>
      <c r="K677" s="45">
        <v>0.22</v>
      </c>
      <c r="L677" s="45">
        <v>-9999</v>
      </c>
      <c r="M677" s="46">
        <v>-9999</v>
      </c>
      <c r="N677" s="45">
        <v>0.73</v>
      </c>
      <c r="O677" s="45">
        <v>0.28000000000000003</v>
      </c>
      <c r="P677" s="45">
        <v>-9999</v>
      </c>
      <c r="Q677" s="45">
        <v>1.21</v>
      </c>
      <c r="R677" s="45">
        <v>0.63</v>
      </c>
      <c r="S677" s="45">
        <v>0.72</v>
      </c>
      <c r="T677" s="45">
        <v>0.56000000000000005</v>
      </c>
      <c r="U677" s="51">
        <v>0.17</v>
      </c>
    </row>
    <row r="678" spans="1:21" x14ac:dyDescent="0.25">
      <c r="A678" s="61" t="s">
        <v>26</v>
      </c>
      <c r="B678" s="61">
        <v>2006</v>
      </c>
      <c r="C678" s="57">
        <v>0.71</v>
      </c>
      <c r="D678" s="45">
        <v>0.95</v>
      </c>
      <c r="E678" s="45">
        <v>1.1399999999999999</v>
      </c>
      <c r="F678" s="45">
        <v>1.03</v>
      </c>
      <c r="G678" s="45">
        <v>0.68</v>
      </c>
      <c r="H678" s="45">
        <v>0.61</v>
      </c>
      <c r="I678" s="45">
        <v>-9999</v>
      </c>
      <c r="J678" s="45">
        <v>1.32</v>
      </c>
      <c r="K678" s="45">
        <v>0.87</v>
      </c>
      <c r="L678" s="45">
        <v>-9999</v>
      </c>
      <c r="M678" s="46">
        <v>0.62</v>
      </c>
      <c r="N678" s="45">
        <v>1</v>
      </c>
      <c r="O678" s="45">
        <v>0.83</v>
      </c>
      <c r="P678" s="45">
        <v>-9999</v>
      </c>
      <c r="Q678" s="45">
        <v>0.37</v>
      </c>
      <c r="R678" s="45">
        <v>0.53</v>
      </c>
      <c r="S678" s="45">
        <v>0.49</v>
      </c>
      <c r="T678" s="45">
        <v>0.84</v>
      </c>
      <c r="U678" s="51">
        <v>0.78</v>
      </c>
    </row>
    <row r="679" spans="1:21" x14ac:dyDescent="0.25">
      <c r="A679" s="61" t="s">
        <v>27</v>
      </c>
      <c r="B679" s="61">
        <v>2006</v>
      </c>
      <c r="C679" s="57">
        <v>0.52</v>
      </c>
      <c r="D679" s="45">
        <v>0.55000000000000004</v>
      </c>
      <c r="E679" s="45">
        <v>1.32</v>
      </c>
      <c r="F679" s="45">
        <v>-9999</v>
      </c>
      <c r="G679" s="45">
        <v>1.04</v>
      </c>
      <c r="H679" s="45">
        <v>0.03</v>
      </c>
      <c r="I679" s="45">
        <v>-9999</v>
      </c>
      <c r="J679" s="45">
        <v>0.49</v>
      </c>
      <c r="K679" s="45">
        <v>0.13</v>
      </c>
      <c r="L679" s="45">
        <v>-9999</v>
      </c>
      <c r="M679" s="46">
        <v>2.59</v>
      </c>
      <c r="N679" s="45">
        <v>0.68</v>
      </c>
      <c r="O679" s="45">
        <v>0.74</v>
      </c>
      <c r="P679" s="45">
        <v>-9999</v>
      </c>
      <c r="Q679" s="45">
        <v>-9999</v>
      </c>
      <c r="R679" s="45">
        <v>1.7</v>
      </c>
      <c r="S679" s="45">
        <v>1.62</v>
      </c>
      <c r="T679" s="45">
        <v>0.98</v>
      </c>
      <c r="U679" s="51">
        <v>0.18</v>
      </c>
    </row>
    <row r="680" spans="1:21" x14ac:dyDescent="0.25">
      <c r="A680" s="61" t="s">
        <v>28</v>
      </c>
      <c r="B680" s="61">
        <v>2006</v>
      </c>
      <c r="C680" s="57">
        <v>4.0599999999999996</v>
      </c>
      <c r="D680" s="45">
        <v>6.4</v>
      </c>
      <c r="E680" s="45">
        <v>2.63</v>
      </c>
      <c r="F680" s="45">
        <v>3.16</v>
      </c>
      <c r="G680" s="45">
        <v>3.54</v>
      </c>
      <c r="H680" s="45">
        <v>2.2200000000000002</v>
      </c>
      <c r="I680" s="45">
        <v>-9999</v>
      </c>
      <c r="J680" s="45">
        <v>4.7300000000000004</v>
      </c>
      <c r="K680" s="45">
        <v>0.84</v>
      </c>
      <c r="L680" s="45">
        <v>-9999</v>
      </c>
      <c r="M680" s="46">
        <v>2.4900000000000002</v>
      </c>
      <c r="N680" s="45">
        <v>2.2599999999999998</v>
      </c>
      <c r="O680" s="45">
        <v>4.97</v>
      </c>
      <c r="P680" s="45">
        <v>-9999</v>
      </c>
      <c r="Q680" s="45">
        <v>4.22</v>
      </c>
      <c r="R680" s="45">
        <v>0.62</v>
      </c>
      <c r="S680" s="45">
        <v>1.39</v>
      </c>
      <c r="T680" s="45">
        <v>2.5299999999999998</v>
      </c>
      <c r="U680" s="51">
        <v>2.14</v>
      </c>
    </row>
    <row r="681" spans="1:21" x14ac:dyDescent="0.25">
      <c r="A681" s="61" t="s">
        <v>29</v>
      </c>
      <c r="B681" s="61">
        <v>2006</v>
      </c>
      <c r="C681" s="57">
        <v>4.6500000000000004</v>
      </c>
      <c r="D681" s="45">
        <v>3</v>
      </c>
      <c r="E681" s="45">
        <v>1.23</v>
      </c>
      <c r="F681" s="45">
        <v>2.2999999999999998</v>
      </c>
      <c r="G681" s="45">
        <v>4.3499999999999996</v>
      </c>
      <c r="H681" s="45">
        <v>2.72</v>
      </c>
      <c r="I681" s="45">
        <v>-9999</v>
      </c>
      <c r="J681" s="45">
        <v>2.2200000000000002</v>
      </c>
      <c r="K681" s="45">
        <v>0.68</v>
      </c>
      <c r="L681" s="45">
        <v>-9999</v>
      </c>
      <c r="M681" s="46">
        <v>-9999</v>
      </c>
      <c r="N681" s="45">
        <v>2.54</v>
      </c>
      <c r="O681" s="45">
        <v>4.87</v>
      </c>
      <c r="P681" s="45">
        <v>-9999</v>
      </c>
      <c r="Q681" s="45">
        <v>2.0099999999999998</v>
      </c>
      <c r="R681" s="45">
        <v>1.97</v>
      </c>
      <c r="S681" s="45">
        <v>1.92</v>
      </c>
      <c r="T681" s="45">
        <v>1.82</v>
      </c>
      <c r="U681" s="51">
        <v>2.0099999999999998</v>
      </c>
    </row>
    <row r="682" spans="1:21" x14ac:dyDescent="0.25">
      <c r="A682" s="61" t="s">
        <v>30</v>
      </c>
      <c r="B682" s="61">
        <v>2006</v>
      </c>
      <c r="C682" s="57">
        <v>1.65</v>
      </c>
      <c r="D682" s="45">
        <v>1.47</v>
      </c>
      <c r="E682" s="45">
        <v>1.25</v>
      </c>
      <c r="F682" s="45">
        <v>1.17</v>
      </c>
      <c r="G682" s="45">
        <v>1.74</v>
      </c>
      <c r="H682" s="45">
        <v>0.79</v>
      </c>
      <c r="I682" s="45">
        <v>-9999</v>
      </c>
      <c r="J682" s="45">
        <v>1.54</v>
      </c>
      <c r="K682" s="45">
        <v>0.73</v>
      </c>
      <c r="L682" s="45">
        <v>-9999</v>
      </c>
      <c r="M682" s="46">
        <v>0.94</v>
      </c>
      <c r="N682" s="45">
        <v>1.77</v>
      </c>
      <c r="O682" s="45">
        <v>1.45</v>
      </c>
      <c r="P682" s="45">
        <v>-9999</v>
      </c>
      <c r="Q682" s="45">
        <v>0.79</v>
      </c>
      <c r="R682" s="45">
        <v>1.18</v>
      </c>
      <c r="S682" s="45">
        <v>1.55</v>
      </c>
      <c r="T682" s="45">
        <v>0.79</v>
      </c>
      <c r="U682" s="51">
        <v>0.35</v>
      </c>
    </row>
    <row r="683" spans="1:21" x14ac:dyDescent="0.25">
      <c r="A683" s="61" t="s">
        <v>31</v>
      </c>
      <c r="B683" s="61">
        <v>2006</v>
      </c>
      <c r="C683" s="57">
        <v>0.91</v>
      </c>
      <c r="D683" s="45">
        <v>3.11</v>
      </c>
      <c r="E683" s="45">
        <v>3.71</v>
      </c>
      <c r="F683" s="45">
        <v>2.11</v>
      </c>
      <c r="G683" s="45">
        <v>2.84</v>
      </c>
      <c r="H683" s="45">
        <v>1.82</v>
      </c>
      <c r="I683" s="45">
        <v>-9999</v>
      </c>
      <c r="J683" s="45">
        <v>2.12</v>
      </c>
      <c r="K683" s="45">
        <v>2.27</v>
      </c>
      <c r="L683" s="45">
        <v>-9999</v>
      </c>
      <c r="M683" s="46">
        <v>0.84</v>
      </c>
      <c r="N683" s="45">
        <v>3.18</v>
      </c>
      <c r="O683" s="45">
        <v>1.91</v>
      </c>
      <c r="P683" s="45">
        <v>-9999</v>
      </c>
      <c r="Q683" s="45">
        <v>2.65</v>
      </c>
      <c r="R683" s="45">
        <v>0.8</v>
      </c>
      <c r="S683" s="45">
        <v>1.44</v>
      </c>
      <c r="T683" s="45">
        <v>0.7</v>
      </c>
      <c r="U683" s="51">
        <v>2.62</v>
      </c>
    </row>
    <row r="684" spans="1:21" x14ac:dyDescent="0.25">
      <c r="A684" s="61" t="s">
        <v>32</v>
      </c>
      <c r="B684" s="61">
        <v>2006</v>
      </c>
      <c r="C684" s="57">
        <v>0.03</v>
      </c>
      <c r="D684" s="45">
        <v>0.7</v>
      </c>
      <c r="E684" s="45">
        <v>0.74</v>
      </c>
      <c r="F684" s="45">
        <v>0.22</v>
      </c>
      <c r="G684" s="45">
        <v>0.55000000000000004</v>
      </c>
      <c r="H684" s="45">
        <v>0.33</v>
      </c>
      <c r="I684" s="45">
        <v>-9999</v>
      </c>
      <c r="J684" s="45">
        <v>0.48</v>
      </c>
      <c r="K684" s="45">
        <v>0.76</v>
      </c>
      <c r="L684" s="45">
        <v>-9999</v>
      </c>
      <c r="M684" s="46">
        <v>-9999</v>
      </c>
      <c r="N684" s="45">
        <v>0.46</v>
      </c>
      <c r="O684" s="45">
        <v>0.08</v>
      </c>
      <c r="P684" s="45">
        <v>-9999</v>
      </c>
      <c r="Q684" s="45">
        <v>0.36</v>
      </c>
      <c r="R684" s="45">
        <v>0.06</v>
      </c>
      <c r="S684" s="45">
        <v>0.13</v>
      </c>
      <c r="T684" s="45">
        <v>0.15</v>
      </c>
      <c r="U684" s="51">
        <v>0.71</v>
      </c>
    </row>
    <row r="685" spans="1:21" x14ac:dyDescent="0.25">
      <c r="A685" s="61" t="s">
        <v>33</v>
      </c>
      <c r="B685" s="61">
        <v>2006</v>
      </c>
      <c r="C685" s="57">
        <v>0.93</v>
      </c>
      <c r="D685" s="45">
        <v>2.37</v>
      </c>
      <c r="E685" s="45">
        <v>3.05</v>
      </c>
      <c r="F685" s="45">
        <v>1.67</v>
      </c>
      <c r="G685" s="45">
        <v>2.61</v>
      </c>
      <c r="H685" s="45">
        <v>2.15</v>
      </c>
      <c r="I685" s="45">
        <v>-9999</v>
      </c>
      <c r="J685" s="45">
        <v>2.57</v>
      </c>
      <c r="K685" s="45">
        <v>2.7</v>
      </c>
      <c r="L685" s="45">
        <v>-9999</v>
      </c>
      <c r="M685" s="46">
        <v>1.41</v>
      </c>
      <c r="N685" s="45">
        <v>3.03</v>
      </c>
      <c r="O685" s="45">
        <v>0.65</v>
      </c>
      <c r="P685" s="45">
        <v>-9999</v>
      </c>
      <c r="Q685" s="45">
        <v>2.96</v>
      </c>
      <c r="R685" s="45">
        <v>1.1399999999999999</v>
      </c>
      <c r="S685" s="45">
        <v>1.71</v>
      </c>
      <c r="T685" s="45">
        <v>1.22</v>
      </c>
      <c r="U685" s="51">
        <v>2.1800000000000002</v>
      </c>
    </row>
    <row r="686" spans="1:21" x14ac:dyDescent="0.25">
      <c r="A686" s="61" t="s">
        <v>22</v>
      </c>
      <c r="B686" s="61">
        <v>2007</v>
      </c>
      <c r="C686" s="57">
        <v>0.33</v>
      </c>
      <c r="D686" s="45">
        <v>1.03</v>
      </c>
      <c r="E686" s="45">
        <v>1.68</v>
      </c>
      <c r="F686" s="45">
        <v>0.66</v>
      </c>
      <c r="G686" s="45">
        <v>1.1499999999999999</v>
      </c>
      <c r="H686" s="45">
        <v>1.02</v>
      </c>
      <c r="I686" s="45">
        <v>-9999</v>
      </c>
      <c r="J686" s="45">
        <v>1.03</v>
      </c>
      <c r="K686" s="45">
        <v>0.54</v>
      </c>
      <c r="L686" s="45">
        <v>-9999</v>
      </c>
      <c r="M686" s="46">
        <v>0.38</v>
      </c>
      <c r="N686" s="45">
        <v>1.62</v>
      </c>
      <c r="O686" s="45">
        <v>0.5</v>
      </c>
      <c r="P686" s="45">
        <v>-9999</v>
      </c>
      <c r="Q686" s="45">
        <v>1.29</v>
      </c>
      <c r="R686" s="45">
        <v>-9999</v>
      </c>
      <c r="S686" s="45">
        <v>0.46</v>
      </c>
      <c r="T686" s="45">
        <v>-9999</v>
      </c>
      <c r="U686" s="51">
        <v>0.92</v>
      </c>
    </row>
    <row r="687" spans="1:21" x14ac:dyDescent="0.25">
      <c r="A687" s="61" t="s">
        <v>23</v>
      </c>
      <c r="B687" s="61">
        <v>2007</v>
      </c>
      <c r="C687" s="57">
        <v>0.06</v>
      </c>
      <c r="D687" s="45">
        <v>0.7</v>
      </c>
      <c r="E687" s="45">
        <v>0.86</v>
      </c>
      <c r="F687" s="45">
        <v>0.53</v>
      </c>
      <c r="G687" s="45">
        <v>0.37</v>
      </c>
      <c r="H687" s="45">
        <v>0.36</v>
      </c>
      <c r="I687" s="45">
        <v>-9999</v>
      </c>
      <c r="J687" s="45">
        <v>0.41</v>
      </c>
      <c r="K687" s="45">
        <v>0.22</v>
      </c>
      <c r="L687" s="45">
        <v>-9999</v>
      </c>
      <c r="M687" s="46">
        <v>0.13</v>
      </c>
      <c r="N687" s="45">
        <v>0.76</v>
      </c>
      <c r="O687" s="45">
        <v>0.06</v>
      </c>
      <c r="P687" s="45">
        <v>-9999</v>
      </c>
      <c r="Q687" s="45">
        <v>0.46</v>
      </c>
      <c r="R687" s="45">
        <v>-9999</v>
      </c>
      <c r="S687" s="45">
        <v>0.22</v>
      </c>
      <c r="T687" s="45">
        <v>7.0000000000000007E-2</v>
      </c>
      <c r="U687" s="51">
        <v>0.26</v>
      </c>
    </row>
    <row r="688" spans="1:21" x14ac:dyDescent="0.25">
      <c r="A688" s="61" t="s">
        <v>24</v>
      </c>
      <c r="B688" s="61">
        <v>2007</v>
      </c>
      <c r="C688" s="57">
        <v>0.88</v>
      </c>
      <c r="D688" s="45">
        <v>1.62</v>
      </c>
      <c r="E688" s="45">
        <v>1.69</v>
      </c>
      <c r="F688" s="45">
        <v>0.43</v>
      </c>
      <c r="G688" s="45">
        <v>1.31</v>
      </c>
      <c r="H688" s="45">
        <v>1.36</v>
      </c>
      <c r="I688" s="45">
        <v>-9999</v>
      </c>
      <c r="J688" s="45">
        <v>2.1</v>
      </c>
      <c r="K688" s="45">
        <v>1.59</v>
      </c>
      <c r="L688" s="45">
        <v>-9999</v>
      </c>
      <c r="M688" s="46">
        <v>0.93</v>
      </c>
      <c r="N688" s="45">
        <v>1.48</v>
      </c>
      <c r="O688" s="45">
        <v>0.68</v>
      </c>
      <c r="P688" s="45">
        <v>-9999</v>
      </c>
      <c r="Q688" s="45">
        <v>1.44</v>
      </c>
      <c r="R688" s="45">
        <v>-9999</v>
      </c>
      <c r="S688" s="45">
        <v>1.0900000000000001</v>
      </c>
      <c r="T688" s="45">
        <v>0.77</v>
      </c>
      <c r="U688" s="51">
        <v>1.84</v>
      </c>
    </row>
    <row r="689" spans="1:21" x14ac:dyDescent="0.25">
      <c r="A689" s="61" t="s">
        <v>25</v>
      </c>
      <c r="B689" s="61">
        <v>2007</v>
      </c>
      <c r="C689" s="57">
        <v>0.68</v>
      </c>
      <c r="D689" s="45">
        <v>2.25</v>
      </c>
      <c r="E689" s="45">
        <v>2.2400000000000002</v>
      </c>
      <c r="F689" s="45">
        <v>3.62</v>
      </c>
      <c r="G689" s="45">
        <v>1.22</v>
      </c>
      <c r="H689" s="45">
        <v>1.94</v>
      </c>
      <c r="I689" s="45">
        <v>-9999</v>
      </c>
      <c r="J689" s="45">
        <v>1.48</v>
      </c>
      <c r="K689" s="45">
        <v>0.97</v>
      </c>
      <c r="L689" s="45">
        <v>1.5</v>
      </c>
      <c r="M689" s="46">
        <v>4.5</v>
      </c>
      <c r="N689" s="45">
        <v>4.07</v>
      </c>
      <c r="O689" s="45">
        <v>1.05</v>
      </c>
      <c r="P689" s="45">
        <v>-9999</v>
      </c>
      <c r="Q689" s="45">
        <v>3.88</v>
      </c>
      <c r="R689" s="45">
        <v>-9999</v>
      </c>
      <c r="S689" s="45">
        <v>5.68</v>
      </c>
      <c r="T689" s="45">
        <v>3.52</v>
      </c>
      <c r="U689" s="51">
        <v>1.24</v>
      </c>
    </row>
    <row r="690" spans="1:21" x14ac:dyDescent="0.25">
      <c r="A690" s="61" t="s">
        <v>26</v>
      </c>
      <c r="B690" s="61">
        <v>2007</v>
      </c>
      <c r="C690" s="57">
        <v>3.02</v>
      </c>
      <c r="D690" s="45">
        <v>2.75</v>
      </c>
      <c r="E690" s="45">
        <v>1.79</v>
      </c>
      <c r="F690" s="45">
        <v>2.85</v>
      </c>
      <c r="G690" s="45">
        <v>2.64</v>
      </c>
      <c r="H690" s="45">
        <v>4.5199999999999996</v>
      </c>
      <c r="I690" s="45">
        <v>-9999</v>
      </c>
      <c r="J690" s="45">
        <v>2.2799999999999998</v>
      </c>
      <c r="K690" s="45">
        <v>1.22</v>
      </c>
      <c r="L690" s="45">
        <v>2</v>
      </c>
      <c r="M690" s="46">
        <v>4.42</v>
      </c>
      <c r="N690" s="45">
        <v>2.65</v>
      </c>
      <c r="O690" s="45">
        <v>1.39</v>
      </c>
      <c r="P690" s="45">
        <v>-9999</v>
      </c>
      <c r="Q690" s="45">
        <v>3.77</v>
      </c>
      <c r="R690" s="45">
        <v>-9999</v>
      </c>
      <c r="S690" s="45">
        <v>3.53</v>
      </c>
      <c r="T690" s="45">
        <v>-9999</v>
      </c>
      <c r="U690" s="51">
        <v>2.11</v>
      </c>
    </row>
    <row r="691" spans="1:21" x14ac:dyDescent="0.25">
      <c r="A691" s="61" t="s">
        <v>27</v>
      </c>
      <c r="B691" s="61">
        <v>2007</v>
      </c>
      <c r="C691" s="57">
        <v>0.53</v>
      </c>
      <c r="D691" s="45">
        <v>0.62</v>
      </c>
      <c r="E691" s="45">
        <v>0.38</v>
      </c>
      <c r="F691" s="45">
        <v>2.0299999999999998</v>
      </c>
      <c r="G691" s="45">
        <v>1.91</v>
      </c>
      <c r="H691" s="45">
        <v>0.57999999999999996</v>
      </c>
      <c r="I691" s="45">
        <v>-9999</v>
      </c>
      <c r="J691" s="45">
        <v>0.8</v>
      </c>
      <c r="K691" s="45">
        <v>0.33</v>
      </c>
      <c r="L691" s="45">
        <v>0.73</v>
      </c>
      <c r="M691" s="46">
        <v>3.69</v>
      </c>
      <c r="N691" s="45">
        <v>0.3</v>
      </c>
      <c r="O691" s="45">
        <v>0.9</v>
      </c>
      <c r="P691" s="45">
        <v>-9999</v>
      </c>
      <c r="Q691" s="45">
        <v>0.73</v>
      </c>
      <c r="R691" s="45">
        <v>-9999</v>
      </c>
      <c r="S691" s="45">
        <v>3.93</v>
      </c>
      <c r="T691" s="45">
        <v>1.19</v>
      </c>
      <c r="U691" s="51">
        <v>0.16</v>
      </c>
    </row>
    <row r="692" spans="1:21" x14ac:dyDescent="0.25">
      <c r="A692" s="61" t="s">
        <v>28</v>
      </c>
      <c r="B692" s="61">
        <v>2007</v>
      </c>
      <c r="C692" s="57">
        <v>2.92</v>
      </c>
      <c r="D692" s="45">
        <v>2.2599999999999998</v>
      </c>
      <c r="E692" s="45">
        <v>0.8</v>
      </c>
      <c r="F692" s="45">
        <v>1.69</v>
      </c>
      <c r="G692" s="45">
        <v>2.0699999999999998</v>
      </c>
      <c r="H692" s="45">
        <v>0.56000000000000005</v>
      </c>
      <c r="I692" s="45">
        <v>-9999</v>
      </c>
      <c r="J692" s="45">
        <v>2.65</v>
      </c>
      <c r="K692" s="45">
        <v>0.84</v>
      </c>
      <c r="L692" s="45">
        <v>2.92</v>
      </c>
      <c r="M692" s="46">
        <v>-9999</v>
      </c>
      <c r="N692" s="45">
        <v>0.81</v>
      </c>
      <c r="O692" s="45">
        <v>4.4000000000000004</v>
      </c>
      <c r="P692" s="45">
        <v>-9999</v>
      </c>
      <c r="Q692" s="45">
        <v>0.82</v>
      </c>
      <c r="R692" s="45">
        <v>-9999</v>
      </c>
      <c r="S692" s="45">
        <v>3.32</v>
      </c>
      <c r="T692" s="45">
        <v>1.44</v>
      </c>
      <c r="U692" s="51">
        <v>1.22</v>
      </c>
    </row>
    <row r="693" spans="1:21" x14ac:dyDescent="0.25">
      <c r="A693" s="61" t="s">
        <v>29</v>
      </c>
      <c r="B693" s="61">
        <v>2007</v>
      </c>
      <c r="C693" s="57">
        <v>2.69</v>
      </c>
      <c r="D693" s="45">
        <v>2.98</v>
      </c>
      <c r="E693" s="45">
        <v>1.92</v>
      </c>
      <c r="F693" s="45">
        <v>3.26</v>
      </c>
      <c r="G693" s="45">
        <v>4.58</v>
      </c>
      <c r="H693" s="45">
        <v>3.52</v>
      </c>
      <c r="I693" s="45">
        <v>-9999</v>
      </c>
      <c r="J693" s="45">
        <v>2.06</v>
      </c>
      <c r="K693" s="45">
        <v>3.6</v>
      </c>
      <c r="L693" s="45">
        <v>1.74</v>
      </c>
      <c r="M693" s="46">
        <v>-9999</v>
      </c>
      <c r="N693" s="45">
        <v>2.25</v>
      </c>
      <c r="O693" s="45">
        <v>3.4</v>
      </c>
      <c r="P693" s="45">
        <v>-9999</v>
      </c>
      <c r="Q693" s="45">
        <v>3.53</v>
      </c>
      <c r="R693" s="45">
        <v>-9999</v>
      </c>
      <c r="S693" s="45">
        <v>1.24</v>
      </c>
      <c r="T693" s="45">
        <v>2.2000000000000002</v>
      </c>
      <c r="U693" s="51">
        <v>3.98</v>
      </c>
    </row>
    <row r="694" spans="1:21" x14ac:dyDescent="0.25">
      <c r="A694" s="61" t="s">
        <v>30</v>
      </c>
      <c r="B694" s="61">
        <v>2007</v>
      </c>
      <c r="C694" s="57">
        <v>0.55000000000000004</v>
      </c>
      <c r="D694" s="45">
        <v>0.71</v>
      </c>
      <c r="E694" s="45">
        <v>1.92</v>
      </c>
      <c r="F694" s="45">
        <v>0.6</v>
      </c>
      <c r="G694" s="45">
        <v>0.62</v>
      </c>
      <c r="H694" s="45">
        <v>1.18</v>
      </c>
      <c r="I694" s="45">
        <v>-9999</v>
      </c>
      <c r="J694" s="45">
        <v>1.79</v>
      </c>
      <c r="K694" s="45">
        <v>1.04</v>
      </c>
      <c r="L694" s="45">
        <v>0.39</v>
      </c>
      <c r="M694" s="46">
        <v>1.55</v>
      </c>
      <c r="N694" s="45">
        <v>1.1399999999999999</v>
      </c>
      <c r="O694" s="45">
        <v>0.62</v>
      </c>
      <c r="P694" s="45">
        <v>-9999</v>
      </c>
      <c r="Q694" s="45">
        <v>0.86</v>
      </c>
      <c r="R694" s="45">
        <v>-9999</v>
      </c>
      <c r="S694" s="45">
        <v>0.96</v>
      </c>
      <c r="T694" s="45">
        <v>0.67</v>
      </c>
      <c r="U694" s="51">
        <v>1.01</v>
      </c>
    </row>
    <row r="695" spans="1:21" x14ac:dyDescent="0.25">
      <c r="A695" s="61" t="s">
        <v>31</v>
      </c>
      <c r="B695" s="61">
        <v>2007</v>
      </c>
      <c r="C695" s="57">
        <v>0.93</v>
      </c>
      <c r="D695" s="45">
        <v>-9999</v>
      </c>
      <c r="E695" s="45">
        <v>1.38</v>
      </c>
      <c r="F695" s="45">
        <v>0.4</v>
      </c>
      <c r="G695" s="45">
        <v>0.49</v>
      </c>
      <c r="H695" s="45">
        <v>1.07</v>
      </c>
      <c r="I695" s="45">
        <v>-9999</v>
      </c>
      <c r="J695" s="45">
        <v>1.42</v>
      </c>
      <c r="K695" s="45">
        <v>1.74</v>
      </c>
      <c r="L695" s="45">
        <v>0.57999999999999996</v>
      </c>
      <c r="M695" s="46">
        <v>0.4</v>
      </c>
      <c r="N695" s="45">
        <v>1.57</v>
      </c>
      <c r="O695" s="45">
        <v>0.42</v>
      </c>
      <c r="P695" s="45">
        <v>-9999</v>
      </c>
      <c r="Q695" s="45">
        <v>1.32</v>
      </c>
      <c r="R695" s="45">
        <v>-9999</v>
      </c>
      <c r="S695" s="45">
        <v>0.84</v>
      </c>
      <c r="T695" s="45">
        <v>0.28000000000000003</v>
      </c>
      <c r="U695" s="51">
        <v>2.04</v>
      </c>
    </row>
    <row r="696" spans="1:21" x14ac:dyDescent="0.25">
      <c r="A696" s="61" t="s">
        <v>32</v>
      </c>
      <c r="B696" s="61">
        <v>2007</v>
      </c>
      <c r="C696" s="57">
        <v>0.2</v>
      </c>
      <c r="D696" s="45">
        <v>0.27</v>
      </c>
      <c r="E696" s="45">
        <v>0.47</v>
      </c>
      <c r="F696" s="45">
        <v>0.27</v>
      </c>
      <c r="G696" s="45">
        <v>0.28000000000000003</v>
      </c>
      <c r="H696" s="45">
        <v>0.18</v>
      </c>
      <c r="I696" s="45">
        <v>-9999</v>
      </c>
      <c r="J696" s="45">
        <v>0.34</v>
      </c>
      <c r="K696" s="45">
        <v>0.37</v>
      </c>
      <c r="L696" s="45">
        <v>0.03</v>
      </c>
      <c r="M696" s="46" t="s">
        <v>1</v>
      </c>
      <c r="N696" s="45">
        <v>0.49</v>
      </c>
      <c r="O696" s="45">
        <v>7.0000000000000007E-2</v>
      </c>
      <c r="P696" s="45">
        <v>-9999</v>
      </c>
      <c r="Q696" s="45">
        <v>-9999</v>
      </c>
      <c r="R696" s="45">
        <v>-9999</v>
      </c>
      <c r="S696" s="45">
        <v>0.08</v>
      </c>
      <c r="T696" s="45">
        <v>0.08</v>
      </c>
      <c r="U696" s="51">
        <v>0.39</v>
      </c>
    </row>
    <row r="697" spans="1:21" x14ac:dyDescent="0.25">
      <c r="A697" s="61" t="s">
        <v>33</v>
      </c>
      <c r="B697" s="61">
        <v>2007</v>
      </c>
      <c r="C697" s="57">
        <v>1.33</v>
      </c>
      <c r="D697" s="45">
        <v>1.38</v>
      </c>
      <c r="E697" s="45">
        <v>2.1</v>
      </c>
      <c r="F697" s="45">
        <v>0.99</v>
      </c>
      <c r="G697" s="45">
        <v>1.1499999999999999</v>
      </c>
      <c r="H697" s="45">
        <v>1.1599999999999999</v>
      </c>
      <c r="I697" s="45">
        <v>-9999</v>
      </c>
      <c r="J697" s="45">
        <v>1.21</v>
      </c>
      <c r="K697" s="45">
        <v>1.2</v>
      </c>
      <c r="L697" s="45">
        <v>0.64</v>
      </c>
      <c r="M697" s="46">
        <v>0.91</v>
      </c>
      <c r="N697" s="45">
        <v>1.68</v>
      </c>
      <c r="O697" s="45">
        <v>0.52</v>
      </c>
      <c r="P697" s="45">
        <v>-9999</v>
      </c>
      <c r="Q697" s="45">
        <v>1.41</v>
      </c>
      <c r="R697" s="45">
        <v>-9999</v>
      </c>
      <c r="S697" s="45">
        <v>1.03</v>
      </c>
      <c r="T697" s="45">
        <v>1.23</v>
      </c>
      <c r="U697" s="51">
        <v>1.26</v>
      </c>
    </row>
    <row r="698" spans="1:21" x14ac:dyDescent="0.25">
      <c r="A698" s="61" t="s">
        <v>22</v>
      </c>
      <c r="B698" s="61">
        <v>2008</v>
      </c>
      <c r="C698" s="57">
        <v>0.41</v>
      </c>
      <c r="D698" s="45">
        <v>0.5</v>
      </c>
      <c r="E698" s="45">
        <v>0.46</v>
      </c>
      <c r="F698" s="45">
        <v>0.3</v>
      </c>
      <c r="G698" s="45">
        <v>0.62</v>
      </c>
      <c r="H698" s="45">
        <v>0.21</v>
      </c>
      <c r="I698" s="45">
        <v>-9999</v>
      </c>
      <c r="J698" s="45">
        <v>0.37</v>
      </c>
      <c r="K698" s="45">
        <v>0.03</v>
      </c>
      <c r="L698" s="45">
        <v>0.16</v>
      </c>
      <c r="M698" s="46" t="s">
        <v>1</v>
      </c>
      <c r="N698" s="45">
        <v>0.5</v>
      </c>
      <c r="O698" s="45">
        <v>0.42</v>
      </c>
      <c r="P698" s="45">
        <v>-9999</v>
      </c>
      <c r="Q698" s="45">
        <v>0.53</v>
      </c>
      <c r="R698" s="45">
        <v>-9999</v>
      </c>
      <c r="S698" s="45">
        <v>0.01</v>
      </c>
      <c r="T698" s="45">
        <v>7.0000000000000007E-2</v>
      </c>
      <c r="U698" s="51">
        <v>0.05</v>
      </c>
    </row>
    <row r="699" spans="1:21" x14ac:dyDescent="0.25">
      <c r="A699" s="61" t="s">
        <v>23</v>
      </c>
      <c r="B699" s="61">
        <v>2008</v>
      </c>
      <c r="C699" s="57">
        <v>0.7</v>
      </c>
      <c r="D699" s="45">
        <v>0.96</v>
      </c>
      <c r="E699" s="45">
        <v>0.63</v>
      </c>
      <c r="F699" s="45">
        <v>0.63</v>
      </c>
      <c r="G699" s="45">
        <v>0.93</v>
      </c>
      <c r="H699" s="45">
        <v>0.51</v>
      </c>
      <c r="I699" s="45">
        <v>-9999</v>
      </c>
      <c r="J699" s="45">
        <v>0.71</v>
      </c>
      <c r="K699" s="45">
        <v>0.26</v>
      </c>
      <c r="L699" s="45">
        <v>0.19</v>
      </c>
      <c r="M699" s="46" t="s">
        <v>1</v>
      </c>
      <c r="N699" s="45">
        <v>1.03</v>
      </c>
      <c r="O699" s="45">
        <v>0.14000000000000001</v>
      </c>
      <c r="P699" s="45">
        <v>-9999</v>
      </c>
      <c r="Q699" s="45">
        <v>0.71</v>
      </c>
      <c r="R699" s="45">
        <v>-9999</v>
      </c>
      <c r="S699" s="45">
        <v>0.24</v>
      </c>
      <c r="T699" s="45">
        <v>0.21</v>
      </c>
      <c r="U699" s="51">
        <v>0.25</v>
      </c>
    </row>
    <row r="700" spans="1:21" x14ac:dyDescent="0.25">
      <c r="A700" s="61" t="s">
        <v>24</v>
      </c>
      <c r="B700" s="61">
        <v>2008</v>
      </c>
      <c r="C700" s="57">
        <v>0.93</v>
      </c>
      <c r="D700" s="45">
        <v>1.04</v>
      </c>
      <c r="E700" s="45">
        <v>1.47</v>
      </c>
      <c r="F700" s="45">
        <v>0.28999999999999998</v>
      </c>
      <c r="G700" s="45">
        <v>1.22</v>
      </c>
      <c r="H700" s="45">
        <v>0.55000000000000004</v>
      </c>
      <c r="I700" s="45">
        <v>-9999</v>
      </c>
      <c r="J700" s="45">
        <v>1.56</v>
      </c>
      <c r="K700" s="45">
        <v>0.78</v>
      </c>
      <c r="L700" s="45">
        <v>0.16</v>
      </c>
      <c r="M700" s="46">
        <v>0.63</v>
      </c>
      <c r="N700" s="45">
        <v>1.46</v>
      </c>
      <c r="O700" s="45">
        <v>0.79</v>
      </c>
      <c r="P700" s="45">
        <v>-9999</v>
      </c>
      <c r="Q700" s="45">
        <v>0.79</v>
      </c>
      <c r="R700" s="45">
        <v>-9999</v>
      </c>
      <c r="S700" s="45">
        <v>0.44</v>
      </c>
      <c r="T700" s="45">
        <v>0.24</v>
      </c>
      <c r="U700" s="51">
        <v>0.95</v>
      </c>
    </row>
    <row r="701" spans="1:21" x14ac:dyDescent="0.25">
      <c r="A701" s="61" t="s">
        <v>25</v>
      </c>
      <c r="B701" s="61">
        <v>2008</v>
      </c>
      <c r="C701" s="57">
        <v>0.37</v>
      </c>
      <c r="D701" s="45">
        <v>1.49</v>
      </c>
      <c r="E701" s="45">
        <v>1.1299999999999999</v>
      </c>
      <c r="F701" s="45">
        <v>0.64</v>
      </c>
      <c r="G701" s="45">
        <v>1.28</v>
      </c>
      <c r="H701" s="45">
        <v>0.31</v>
      </c>
      <c r="I701" s="45">
        <v>-9999</v>
      </c>
      <c r="J701" s="45">
        <v>1.25</v>
      </c>
      <c r="K701" s="45">
        <v>0.85</v>
      </c>
      <c r="L701" s="45">
        <v>0.65</v>
      </c>
      <c r="M701" s="46">
        <v>1.64</v>
      </c>
      <c r="N701" s="45">
        <v>0.92</v>
      </c>
      <c r="O701" s="45">
        <v>0.33</v>
      </c>
      <c r="P701" s="45">
        <v>-9999</v>
      </c>
      <c r="Q701" s="45">
        <v>1</v>
      </c>
      <c r="R701" s="45">
        <v>-9999</v>
      </c>
      <c r="S701" s="45">
        <v>2.2000000000000002</v>
      </c>
      <c r="T701" s="45">
        <v>0.75</v>
      </c>
      <c r="U701" s="51">
        <v>0.8</v>
      </c>
    </row>
    <row r="702" spans="1:21" x14ac:dyDescent="0.25">
      <c r="A702" s="61" t="s">
        <v>26</v>
      </c>
      <c r="B702" s="61">
        <v>2008</v>
      </c>
      <c r="C702" s="57">
        <v>0.8</v>
      </c>
      <c r="D702" s="45">
        <v>1.73</v>
      </c>
      <c r="E702" s="45">
        <v>4.21</v>
      </c>
      <c r="F702" s="45">
        <v>1.2</v>
      </c>
      <c r="G702" s="45">
        <v>0.74</v>
      </c>
      <c r="H702" s="45">
        <v>1.61</v>
      </c>
      <c r="I702" s="45">
        <v>-9999</v>
      </c>
      <c r="J702" s="45">
        <v>1.66</v>
      </c>
      <c r="K702" s="45">
        <v>1.61</v>
      </c>
      <c r="L702" s="45">
        <v>1.06</v>
      </c>
      <c r="M702" s="46">
        <v>2.83</v>
      </c>
      <c r="N702" s="45">
        <v>2.39</v>
      </c>
      <c r="O702" s="45">
        <v>0.48</v>
      </c>
      <c r="P702" s="45">
        <v>-9999</v>
      </c>
      <c r="Q702" s="45">
        <v>1.99</v>
      </c>
      <c r="R702" s="45">
        <v>-9999</v>
      </c>
      <c r="S702" s="45">
        <v>3.19</v>
      </c>
      <c r="T702" s="45">
        <v>0.61</v>
      </c>
      <c r="U702" s="51">
        <v>2.38</v>
      </c>
    </row>
    <row r="703" spans="1:21" x14ac:dyDescent="0.25">
      <c r="A703" s="61" t="s">
        <v>27</v>
      </c>
      <c r="B703" s="61">
        <v>2008</v>
      </c>
      <c r="C703" s="57">
        <v>0.51</v>
      </c>
      <c r="D703" s="45">
        <v>0.56999999999999995</v>
      </c>
      <c r="E703" s="45">
        <v>1.58</v>
      </c>
      <c r="F703" s="45">
        <v>1.18</v>
      </c>
      <c r="G703" s="45">
        <v>0.33</v>
      </c>
      <c r="H703" s="45">
        <v>0.71</v>
      </c>
      <c r="I703" s="45">
        <v>-9999</v>
      </c>
      <c r="J703" s="45">
        <v>2.0299999999999998</v>
      </c>
      <c r="K703" s="45">
        <v>2.06</v>
      </c>
      <c r="L703" s="45">
        <v>1.42</v>
      </c>
      <c r="M703" s="46">
        <v>-9999</v>
      </c>
      <c r="N703" s="45">
        <v>0.05</v>
      </c>
      <c r="O703" s="45">
        <v>0.66</v>
      </c>
      <c r="P703" s="45">
        <v>-9999</v>
      </c>
      <c r="Q703" s="45">
        <v>0.23</v>
      </c>
      <c r="R703" s="45">
        <v>-9999</v>
      </c>
      <c r="S703" s="45">
        <v>2.96</v>
      </c>
      <c r="T703" s="45">
        <v>0.64</v>
      </c>
      <c r="U703" s="51">
        <v>1.33</v>
      </c>
    </row>
    <row r="704" spans="1:21" x14ac:dyDescent="0.25">
      <c r="A704" s="61" t="s">
        <v>28</v>
      </c>
      <c r="B704" s="61">
        <v>2008</v>
      </c>
      <c r="C704" s="57">
        <v>0.41</v>
      </c>
      <c r="D704" s="45">
        <v>0.88</v>
      </c>
      <c r="E704" s="45">
        <v>0.09</v>
      </c>
      <c r="F704" s="45">
        <v>1.1000000000000001</v>
      </c>
      <c r="G704" s="45">
        <v>0.45</v>
      </c>
      <c r="H704" s="45">
        <v>0.15</v>
      </c>
      <c r="I704" s="45">
        <v>-9999</v>
      </c>
      <c r="J704" s="45">
        <v>0.75</v>
      </c>
      <c r="K704" s="45">
        <v>1.1100000000000001</v>
      </c>
      <c r="L704" s="45">
        <v>2.09</v>
      </c>
      <c r="M704" s="46">
        <v>3.41</v>
      </c>
      <c r="N704" s="45">
        <v>0.95</v>
      </c>
      <c r="O704" s="45">
        <v>1.29</v>
      </c>
      <c r="P704" s="45">
        <v>-9999</v>
      </c>
      <c r="Q704" s="45">
        <v>0.42</v>
      </c>
      <c r="R704" s="45">
        <v>-9999</v>
      </c>
      <c r="S704" s="45">
        <v>3.75</v>
      </c>
      <c r="T704" s="45">
        <v>-9999</v>
      </c>
      <c r="U704" s="51">
        <v>1.42</v>
      </c>
    </row>
    <row r="705" spans="1:21" x14ac:dyDescent="0.25">
      <c r="A705" s="61" t="s">
        <v>29</v>
      </c>
      <c r="B705" s="61">
        <v>2008</v>
      </c>
      <c r="C705" s="57">
        <v>3.51</v>
      </c>
      <c r="D705" s="45">
        <v>3.35</v>
      </c>
      <c r="E705" s="45">
        <v>2.97</v>
      </c>
      <c r="F705" s="45">
        <v>5.85</v>
      </c>
      <c r="G705" s="45">
        <v>3.88</v>
      </c>
      <c r="H705" s="45">
        <v>3.02</v>
      </c>
      <c r="I705" s="45">
        <v>-9999</v>
      </c>
      <c r="J705" s="45">
        <v>3</v>
      </c>
      <c r="K705" s="45">
        <v>3.94</v>
      </c>
      <c r="L705" s="45">
        <v>5.42</v>
      </c>
      <c r="M705" s="46">
        <v>-9999</v>
      </c>
      <c r="N705" s="45">
        <v>-9999</v>
      </c>
      <c r="O705" s="45">
        <v>2.02</v>
      </c>
      <c r="P705" s="45">
        <v>-9999</v>
      </c>
      <c r="Q705" s="45">
        <v>4.12</v>
      </c>
      <c r="R705" s="45">
        <v>-9999</v>
      </c>
      <c r="S705" s="45">
        <v>2.69</v>
      </c>
      <c r="T705" s="45">
        <v>-9999</v>
      </c>
      <c r="U705" s="51">
        <v>3.59</v>
      </c>
    </row>
    <row r="706" spans="1:21" x14ac:dyDescent="0.25">
      <c r="A706" s="61" t="s">
        <v>30</v>
      </c>
      <c r="B706" s="61">
        <v>2008</v>
      </c>
      <c r="C706" s="57">
        <v>0.7</v>
      </c>
      <c r="D706" s="45">
        <v>1.38</v>
      </c>
      <c r="E706" s="45">
        <v>1.84</v>
      </c>
      <c r="F706" s="45">
        <v>0.9</v>
      </c>
      <c r="G706" s="45">
        <v>1.53</v>
      </c>
      <c r="H706" s="45">
        <v>1.56</v>
      </c>
      <c r="I706" s="45">
        <v>-9999</v>
      </c>
      <c r="J706" s="45">
        <v>1.91</v>
      </c>
      <c r="K706" s="45">
        <v>1.28</v>
      </c>
      <c r="L706" s="45">
        <v>1.1200000000000001</v>
      </c>
      <c r="M706" s="46">
        <v>1.75</v>
      </c>
      <c r="N706" s="45">
        <v>1.37</v>
      </c>
      <c r="O706" s="45">
        <v>1.7</v>
      </c>
      <c r="P706" s="45">
        <v>-9999</v>
      </c>
      <c r="Q706" s="45">
        <v>1.24</v>
      </c>
      <c r="R706" s="45">
        <v>-9999</v>
      </c>
      <c r="S706" s="45">
        <v>2.2799999999999998</v>
      </c>
      <c r="T706" s="45">
        <v>-9999</v>
      </c>
      <c r="U706" s="51">
        <v>1.72</v>
      </c>
    </row>
    <row r="707" spans="1:21" x14ac:dyDescent="0.25">
      <c r="A707" s="61" t="s">
        <v>31</v>
      </c>
      <c r="B707" s="61">
        <v>2008</v>
      </c>
      <c r="C707" s="57">
        <v>1.01</v>
      </c>
      <c r="D707" s="45">
        <v>0.85</v>
      </c>
      <c r="E707" s="45">
        <v>1.18</v>
      </c>
      <c r="F707" s="45">
        <v>0.67</v>
      </c>
      <c r="G707" s="45">
        <v>0.65</v>
      </c>
      <c r="H707" s="45">
        <v>1.03</v>
      </c>
      <c r="I707" s="45">
        <v>-9999</v>
      </c>
      <c r="J707" s="45">
        <v>0.57999999999999996</v>
      </c>
      <c r="K707" s="45">
        <v>0.81</v>
      </c>
      <c r="L707" s="45">
        <v>0.34</v>
      </c>
      <c r="M707" s="46">
        <v>1.63</v>
      </c>
      <c r="N707" s="45">
        <v>0.98</v>
      </c>
      <c r="O707" s="45">
        <v>0.17</v>
      </c>
      <c r="P707" s="45">
        <v>-9999</v>
      </c>
      <c r="Q707" s="45">
        <v>0.62</v>
      </c>
      <c r="R707" s="45">
        <v>-9999</v>
      </c>
      <c r="S707" s="45">
        <v>1.65</v>
      </c>
      <c r="T707" s="45">
        <v>0.91</v>
      </c>
      <c r="U707" s="51">
        <v>0.61</v>
      </c>
    </row>
    <row r="708" spans="1:21" x14ac:dyDescent="0.25">
      <c r="A708" s="61" t="s">
        <v>32</v>
      </c>
      <c r="B708" s="61">
        <v>2008</v>
      </c>
      <c r="C708" s="57">
        <v>0.14000000000000001</v>
      </c>
      <c r="D708" s="45">
        <v>0.24</v>
      </c>
      <c r="E708" s="45">
        <v>0.13</v>
      </c>
      <c r="F708" s="45">
        <v>0.68</v>
      </c>
      <c r="G708" s="45">
        <v>0.35</v>
      </c>
      <c r="H708" s="45">
        <v>0.37</v>
      </c>
      <c r="I708" s="45">
        <v>-9999</v>
      </c>
      <c r="J708" s="45">
        <v>0.1</v>
      </c>
      <c r="K708" s="45">
        <v>0.01</v>
      </c>
      <c r="L708" s="45">
        <v>0.22</v>
      </c>
      <c r="M708" s="46">
        <v>0.12</v>
      </c>
      <c r="N708" s="45">
        <v>0.59</v>
      </c>
      <c r="O708" s="45">
        <v>0.16</v>
      </c>
      <c r="P708" s="45">
        <v>-9999</v>
      </c>
      <c r="Q708" s="45">
        <v>0.18</v>
      </c>
      <c r="R708" s="45">
        <v>-9999</v>
      </c>
      <c r="S708" s="45">
        <v>0.37</v>
      </c>
      <c r="T708" s="45">
        <v>0.52</v>
      </c>
      <c r="U708" s="51">
        <v>7.0000000000000007E-2</v>
      </c>
    </row>
    <row r="709" spans="1:21" x14ac:dyDescent="0.25">
      <c r="A709" s="61" t="s">
        <v>33</v>
      </c>
      <c r="B709" s="61">
        <v>2008</v>
      </c>
      <c r="C709" s="57">
        <v>0.79</v>
      </c>
      <c r="D709" s="45">
        <v>0.34</v>
      </c>
      <c r="E709" s="45">
        <v>1.33</v>
      </c>
      <c r="F709" s="45">
        <v>0.45</v>
      </c>
      <c r="G709" s="45">
        <v>0.37</v>
      </c>
      <c r="H709" s="45">
        <v>0.8</v>
      </c>
      <c r="I709" s="45">
        <v>-9999</v>
      </c>
      <c r="J709" s="45">
        <v>0.56999999999999995</v>
      </c>
      <c r="K709" s="45">
        <v>0.53</v>
      </c>
      <c r="L709" s="45">
        <v>0.62</v>
      </c>
      <c r="M709" s="46">
        <v>0.75</v>
      </c>
      <c r="N709" s="45">
        <v>1.06</v>
      </c>
      <c r="O709" s="45">
        <v>0.38</v>
      </c>
      <c r="P709" s="45">
        <v>-9999</v>
      </c>
      <c r="Q709" s="45">
        <v>1.1100000000000001</v>
      </c>
      <c r="R709" s="45">
        <v>-9999</v>
      </c>
      <c r="S709" s="45">
        <v>0.31</v>
      </c>
      <c r="T709" s="45">
        <v>0.33</v>
      </c>
      <c r="U709" s="51">
        <v>0.53</v>
      </c>
    </row>
    <row r="710" spans="1:21" x14ac:dyDescent="0.25">
      <c r="A710" s="61" t="s">
        <v>22</v>
      </c>
      <c r="B710" s="61">
        <v>2009</v>
      </c>
      <c r="C710" s="57">
        <v>-9999</v>
      </c>
      <c r="D710" s="45">
        <v>0.43</v>
      </c>
      <c r="E710" s="45">
        <v>0.62</v>
      </c>
      <c r="F710" s="45">
        <v>0.27</v>
      </c>
      <c r="G710" s="45">
        <v>0.45</v>
      </c>
      <c r="H710" s="45">
        <v>0.28000000000000003</v>
      </c>
      <c r="I710" s="45">
        <v>-9999</v>
      </c>
      <c r="J710" s="45">
        <v>0.73</v>
      </c>
      <c r="K710" s="45">
        <v>0.28000000000000003</v>
      </c>
      <c r="L710" s="45">
        <v>0.05</v>
      </c>
      <c r="M710" s="46">
        <v>0.31</v>
      </c>
      <c r="N710" s="45">
        <v>0.31</v>
      </c>
      <c r="O710" s="45">
        <v>0.25</v>
      </c>
      <c r="P710" s="45">
        <v>-9999</v>
      </c>
      <c r="Q710" s="45">
        <v>0.43</v>
      </c>
      <c r="R710" s="45">
        <v>-9999</v>
      </c>
      <c r="S710" s="45">
        <v>0.2</v>
      </c>
      <c r="T710" s="45">
        <v>0.55000000000000004</v>
      </c>
      <c r="U710" s="51">
        <v>0.47</v>
      </c>
    </row>
    <row r="711" spans="1:21" x14ac:dyDescent="0.25">
      <c r="A711" s="61" t="s">
        <v>23</v>
      </c>
      <c r="B711" s="61">
        <v>2009</v>
      </c>
      <c r="C711" s="57">
        <v>0.06</v>
      </c>
      <c r="D711" s="45">
        <v>0.12</v>
      </c>
      <c r="E711" s="45">
        <v>0.27</v>
      </c>
      <c r="F711" s="45">
        <v>7.0000000000000007E-2</v>
      </c>
      <c r="G711" s="45">
        <v>0.09</v>
      </c>
      <c r="H711" s="45">
        <v>0.08</v>
      </c>
      <c r="I711" s="45">
        <v>-9999</v>
      </c>
      <c r="J711" s="45">
        <v>0.28000000000000003</v>
      </c>
      <c r="K711" s="45">
        <v>0.16</v>
      </c>
      <c r="L711" s="45">
        <v>0.15</v>
      </c>
      <c r="M711" s="46">
        <v>0.62</v>
      </c>
      <c r="N711" s="45">
        <v>0.35</v>
      </c>
      <c r="O711" s="45">
        <v>0.11</v>
      </c>
      <c r="P711" s="45">
        <v>-9999</v>
      </c>
      <c r="Q711" s="45">
        <v>0.08</v>
      </c>
      <c r="R711" s="45">
        <v>-9999</v>
      </c>
      <c r="S711" s="45">
        <v>0.62</v>
      </c>
      <c r="T711" s="45">
        <v>0.48</v>
      </c>
      <c r="U711" s="51">
        <v>0.2</v>
      </c>
    </row>
    <row r="712" spans="1:21" x14ac:dyDescent="0.25">
      <c r="A712" s="61" t="s">
        <v>24</v>
      </c>
      <c r="B712" s="61">
        <v>2009</v>
      </c>
      <c r="C712" s="57">
        <v>0.48</v>
      </c>
      <c r="D712" s="45">
        <v>0.73</v>
      </c>
      <c r="E712" s="45">
        <v>1.89</v>
      </c>
      <c r="F712" s="45">
        <v>0.92</v>
      </c>
      <c r="G712" s="45">
        <v>0.56999999999999995</v>
      </c>
      <c r="H712" s="45">
        <v>0.64</v>
      </c>
      <c r="I712" s="45">
        <v>-9999</v>
      </c>
      <c r="J712" s="45">
        <v>0.94</v>
      </c>
      <c r="K712" s="45">
        <v>0.93</v>
      </c>
      <c r="L712" s="45">
        <v>0.17</v>
      </c>
      <c r="M712" s="46">
        <v>0.43</v>
      </c>
      <c r="N712" s="45">
        <v>0.97</v>
      </c>
      <c r="O712" s="45">
        <v>0.31</v>
      </c>
      <c r="P712" s="45">
        <v>-9999</v>
      </c>
      <c r="Q712" s="45">
        <v>0.94</v>
      </c>
      <c r="R712" s="45">
        <v>-9999</v>
      </c>
      <c r="S712" s="45">
        <v>0.24</v>
      </c>
      <c r="T712" s="45">
        <v>-9999</v>
      </c>
      <c r="U712" s="51">
        <v>1.1299999999999999</v>
      </c>
    </row>
    <row r="713" spans="1:21" x14ac:dyDescent="0.25">
      <c r="A713" s="61" t="s">
        <v>25</v>
      </c>
      <c r="B713" s="61">
        <v>2009</v>
      </c>
      <c r="C713" s="57">
        <v>0.53</v>
      </c>
      <c r="D713" s="45">
        <v>4.01</v>
      </c>
      <c r="E713" s="45">
        <v>5.88</v>
      </c>
      <c r="F713" s="45">
        <v>3.66</v>
      </c>
      <c r="G713" s="45">
        <v>2.82</v>
      </c>
      <c r="H713" s="45">
        <v>2.95</v>
      </c>
      <c r="I713" s="45">
        <v>-9999</v>
      </c>
      <c r="J713" s="45">
        <v>4.26</v>
      </c>
      <c r="K713" s="45">
        <v>4.4400000000000004</v>
      </c>
      <c r="L713" s="45">
        <v>2.0499999999999998</v>
      </c>
      <c r="M713" s="46">
        <v>3.28</v>
      </c>
      <c r="N713" s="45">
        <v>3.42</v>
      </c>
      <c r="O713" s="45">
        <v>1.21</v>
      </c>
      <c r="P713" s="45">
        <v>-9999</v>
      </c>
      <c r="Q713" s="45">
        <v>4.3899999999999997</v>
      </c>
      <c r="R713" s="45">
        <v>-9999</v>
      </c>
      <c r="S713" s="45">
        <v>4.12</v>
      </c>
      <c r="T713" s="45">
        <v>2</v>
      </c>
      <c r="U713" s="51">
        <v>3.83</v>
      </c>
    </row>
    <row r="714" spans="1:21" x14ac:dyDescent="0.25">
      <c r="A714" s="61" t="s">
        <v>26</v>
      </c>
      <c r="B714" s="61">
        <v>2009</v>
      </c>
      <c r="C714" s="57">
        <v>2.17</v>
      </c>
      <c r="D714" s="45">
        <v>2.42</v>
      </c>
      <c r="E714" s="45">
        <v>3.08</v>
      </c>
      <c r="F714" s="45">
        <v>2.84</v>
      </c>
      <c r="G714" s="45">
        <v>1.8</v>
      </c>
      <c r="H714" s="45">
        <v>-9999</v>
      </c>
      <c r="I714" s="45">
        <v>-9999</v>
      </c>
      <c r="J714" s="45">
        <v>1.79</v>
      </c>
      <c r="K714" s="45">
        <v>2.23</v>
      </c>
      <c r="L714" s="45">
        <v>1.81</v>
      </c>
      <c r="M714" s="46">
        <v>-9999</v>
      </c>
      <c r="N714" s="45">
        <v>2.1800000000000002</v>
      </c>
      <c r="O714" s="45">
        <v>2.4</v>
      </c>
      <c r="P714" s="45">
        <v>-9999</v>
      </c>
      <c r="Q714" s="45">
        <v>1.72</v>
      </c>
      <c r="R714" s="45">
        <v>-9999</v>
      </c>
      <c r="S714" s="45">
        <v>3.25</v>
      </c>
      <c r="T714" s="45">
        <v>1.86</v>
      </c>
      <c r="U714" s="51">
        <v>1.76</v>
      </c>
    </row>
    <row r="715" spans="1:21" x14ac:dyDescent="0.25">
      <c r="A715" s="61" t="s">
        <v>27</v>
      </c>
      <c r="B715" s="61">
        <v>2009</v>
      </c>
      <c r="C715" s="57">
        <v>2.31</v>
      </c>
      <c r="D715" s="45">
        <v>2.7</v>
      </c>
      <c r="E715" s="45">
        <v>2.7</v>
      </c>
      <c r="F715" s="45">
        <v>3.11</v>
      </c>
      <c r="G715" s="45">
        <v>3.06</v>
      </c>
      <c r="H715" s="45">
        <v>3.69</v>
      </c>
      <c r="I715" s="45">
        <v>-9999</v>
      </c>
      <c r="J715" s="45">
        <v>1.91</v>
      </c>
      <c r="K715" s="45">
        <v>5.03</v>
      </c>
      <c r="L715" s="45">
        <v>4.28</v>
      </c>
      <c r="M715" s="46">
        <v>7.52</v>
      </c>
      <c r="N715" s="45">
        <v>3.8</v>
      </c>
      <c r="O715" s="45">
        <v>1.77</v>
      </c>
      <c r="P715" s="45">
        <v>-9999</v>
      </c>
      <c r="Q715" s="45">
        <v>3.45</v>
      </c>
      <c r="R715" s="45">
        <v>-9999</v>
      </c>
      <c r="S715" s="45">
        <v>6.84</v>
      </c>
      <c r="T715" s="45">
        <v>4.99</v>
      </c>
      <c r="U715" s="51">
        <v>2.52</v>
      </c>
    </row>
    <row r="716" spans="1:21" x14ac:dyDescent="0.25">
      <c r="A716" s="61" t="s">
        <v>28</v>
      </c>
      <c r="B716" s="61">
        <v>2009</v>
      </c>
      <c r="C716" s="57">
        <v>1.45</v>
      </c>
      <c r="D716" s="45">
        <v>3.37</v>
      </c>
      <c r="E716" s="45">
        <v>1.42</v>
      </c>
      <c r="F716" s="45">
        <v>2.52</v>
      </c>
      <c r="G716" s="45">
        <v>5.55</v>
      </c>
      <c r="H716" s="45">
        <v>3.09</v>
      </c>
      <c r="I716" s="45">
        <v>-9999</v>
      </c>
      <c r="J716" s="45">
        <v>1.71</v>
      </c>
      <c r="K716" s="45">
        <v>3.95</v>
      </c>
      <c r="L716" s="45">
        <v>4.96</v>
      </c>
      <c r="M716" s="46">
        <v>3.69</v>
      </c>
      <c r="N716" s="45">
        <v>2.23</v>
      </c>
      <c r="O716" s="45">
        <v>2.94</v>
      </c>
      <c r="P716" s="45">
        <v>-9999</v>
      </c>
      <c r="Q716" s="45">
        <v>4.05</v>
      </c>
      <c r="R716" s="45">
        <v>-9999</v>
      </c>
      <c r="S716" s="45">
        <v>1.63</v>
      </c>
      <c r="T716" s="45">
        <v>-9999</v>
      </c>
      <c r="U716" s="51">
        <v>2.94</v>
      </c>
    </row>
    <row r="717" spans="1:21" x14ac:dyDescent="0.25">
      <c r="A717" s="61" t="s">
        <v>29</v>
      </c>
      <c r="B717" s="61">
        <v>2009</v>
      </c>
      <c r="C717" s="57">
        <v>0.72</v>
      </c>
      <c r="D717" s="45">
        <v>0.45</v>
      </c>
      <c r="E717" s="45">
        <v>0.33</v>
      </c>
      <c r="F717" s="45">
        <v>1.95</v>
      </c>
      <c r="G717" s="45">
        <v>0.77</v>
      </c>
      <c r="H717" s="45">
        <v>0.92</v>
      </c>
      <c r="I717" s="45">
        <v>-9999</v>
      </c>
      <c r="J717" s="45">
        <v>0.89</v>
      </c>
      <c r="K717" s="45">
        <v>0.22</v>
      </c>
      <c r="L717" s="45">
        <v>0.48</v>
      </c>
      <c r="M717" s="46">
        <v>-9999</v>
      </c>
      <c r="N717" s="45">
        <v>1.1299999999999999</v>
      </c>
      <c r="O717" s="45">
        <v>1.0900000000000001</v>
      </c>
      <c r="P717" s="45">
        <v>-9999</v>
      </c>
      <c r="Q717" s="45">
        <v>0.69</v>
      </c>
      <c r="R717" s="45">
        <v>-9999</v>
      </c>
      <c r="S717" s="45">
        <v>4.04</v>
      </c>
      <c r="T717" s="45">
        <v>2.37</v>
      </c>
      <c r="U717" s="51">
        <v>1.45</v>
      </c>
    </row>
    <row r="718" spans="1:21" x14ac:dyDescent="0.25">
      <c r="A718" s="61" t="s">
        <v>30</v>
      </c>
      <c r="B718" s="61">
        <v>2009</v>
      </c>
      <c r="C718" s="57">
        <v>1.0900000000000001</v>
      </c>
      <c r="D718" s="45">
        <v>1.8</v>
      </c>
      <c r="E718" s="45">
        <v>0.42</v>
      </c>
      <c r="F718" s="45">
        <v>1.34</v>
      </c>
      <c r="G718" s="45">
        <v>1.87</v>
      </c>
      <c r="H718" s="45">
        <v>0.87</v>
      </c>
      <c r="I718" s="45">
        <v>-9999</v>
      </c>
      <c r="J718" s="45">
        <v>0.73</v>
      </c>
      <c r="K718" s="45">
        <v>0.67</v>
      </c>
      <c r="L718" s="45">
        <v>1.25</v>
      </c>
      <c r="M718" s="46">
        <v>2.15</v>
      </c>
      <c r="N718" s="45">
        <v>2.2200000000000002</v>
      </c>
      <c r="O718" s="45">
        <v>2.34</v>
      </c>
      <c r="P718" s="45">
        <v>-9999</v>
      </c>
      <c r="Q718" s="45">
        <v>1.72</v>
      </c>
      <c r="R718" s="45">
        <v>-9999</v>
      </c>
      <c r="S718" s="45">
        <v>2.2599999999999998</v>
      </c>
      <c r="T718" s="45">
        <v>2.89</v>
      </c>
      <c r="U718" s="51">
        <v>0.96</v>
      </c>
    </row>
    <row r="719" spans="1:21" x14ac:dyDescent="0.25">
      <c r="A719" s="61" t="s">
        <v>31</v>
      </c>
      <c r="B719" s="61">
        <v>2009</v>
      </c>
      <c r="C719" s="57">
        <v>1.02</v>
      </c>
      <c r="D719" s="45">
        <v>1.5</v>
      </c>
      <c r="E719" s="45">
        <v>3.26</v>
      </c>
      <c r="F719" s="45">
        <v>2.0299999999999998</v>
      </c>
      <c r="G719" s="45">
        <v>1.85</v>
      </c>
      <c r="H719" s="45">
        <v>1.6</v>
      </c>
      <c r="I719" s="45">
        <v>-9999</v>
      </c>
      <c r="J719" s="45">
        <v>1.98</v>
      </c>
      <c r="K719" s="45">
        <v>2.16</v>
      </c>
      <c r="L719" s="45">
        <v>1.5</v>
      </c>
      <c r="M719" s="46">
        <v>3.36</v>
      </c>
      <c r="N719" s="45">
        <v>6.21</v>
      </c>
      <c r="O719" s="45">
        <v>0.43</v>
      </c>
      <c r="P719" s="45">
        <v>-9999</v>
      </c>
      <c r="Q719" s="45">
        <v>3.46</v>
      </c>
      <c r="R719" s="45">
        <v>-9999</v>
      </c>
      <c r="S719" s="45">
        <v>4.1399999999999997</v>
      </c>
      <c r="T719" s="45">
        <v>2.12</v>
      </c>
      <c r="U719" s="51">
        <v>1.39</v>
      </c>
    </row>
    <row r="720" spans="1:21" x14ac:dyDescent="0.25">
      <c r="A720" s="61" t="s">
        <v>32</v>
      </c>
      <c r="B720" s="61">
        <v>2009</v>
      </c>
      <c r="C720" s="57">
        <v>0.11</v>
      </c>
      <c r="D720" s="45">
        <v>0.86</v>
      </c>
      <c r="E720" s="45">
        <v>0.93</v>
      </c>
      <c r="F720" s="45">
        <v>0.7</v>
      </c>
      <c r="G720" s="45">
        <v>0.83</v>
      </c>
      <c r="H720" s="45">
        <v>0.66</v>
      </c>
      <c r="I720" s="45">
        <v>-9999</v>
      </c>
      <c r="J720" s="45">
        <v>0.72</v>
      </c>
      <c r="K720" s="45">
        <v>0.7</v>
      </c>
      <c r="L720" s="45">
        <v>0.37</v>
      </c>
      <c r="M720" s="46">
        <v>0.28000000000000003</v>
      </c>
      <c r="N720" s="45">
        <v>1</v>
      </c>
      <c r="O720" s="45">
        <v>0.28000000000000003</v>
      </c>
      <c r="P720" s="45">
        <v>-9999</v>
      </c>
      <c r="Q720" s="45">
        <v>0.79</v>
      </c>
      <c r="R720" s="45">
        <v>-9999</v>
      </c>
      <c r="S720" s="45">
        <v>0.23</v>
      </c>
      <c r="T720" s="45">
        <v>0.28999999999999998</v>
      </c>
      <c r="U720" s="51">
        <v>0.63</v>
      </c>
    </row>
    <row r="721" spans="1:21" x14ac:dyDescent="0.25">
      <c r="A721" s="61" t="s">
        <v>33</v>
      </c>
      <c r="B721" s="61">
        <v>2009</v>
      </c>
      <c r="C721" s="57">
        <v>0.73</v>
      </c>
      <c r="D721" s="45">
        <v>0.56999999999999995</v>
      </c>
      <c r="E721" s="45">
        <v>1.39</v>
      </c>
      <c r="F721" s="45">
        <v>0.66</v>
      </c>
      <c r="G721" s="45">
        <v>0.56000000000000005</v>
      </c>
      <c r="H721" s="45">
        <v>0.68</v>
      </c>
      <c r="I721" s="45">
        <v>-9999</v>
      </c>
      <c r="J721" s="45">
        <v>1.28</v>
      </c>
      <c r="K721" s="45">
        <v>1.1100000000000001</v>
      </c>
      <c r="L721" s="45">
        <v>0.28000000000000003</v>
      </c>
      <c r="M721" s="46">
        <v>0.19</v>
      </c>
      <c r="N721" s="45">
        <v>0.67</v>
      </c>
      <c r="O721" s="45">
        <v>0.49</v>
      </c>
      <c r="P721" s="45">
        <v>-9999</v>
      </c>
      <c r="Q721" s="45">
        <v>0.64</v>
      </c>
      <c r="R721" s="45">
        <v>-9999</v>
      </c>
      <c r="S721" s="45">
        <v>0.56999999999999995</v>
      </c>
      <c r="T721" s="45">
        <v>0.4</v>
      </c>
      <c r="U721" s="51">
        <v>2.2000000000000002</v>
      </c>
    </row>
    <row r="722" spans="1:21" x14ac:dyDescent="0.25">
      <c r="A722" s="61" t="s">
        <v>22</v>
      </c>
      <c r="B722" s="61">
        <v>2010</v>
      </c>
      <c r="C722" s="57">
        <v>0.28999999999999998</v>
      </c>
      <c r="D722" s="45">
        <v>0.25</v>
      </c>
      <c r="E722" s="45">
        <v>0.28000000000000003</v>
      </c>
      <c r="F722" s="45">
        <v>7.0000000000000007E-2</v>
      </c>
      <c r="G722" s="45">
        <v>0.24</v>
      </c>
      <c r="H722" s="45">
        <v>0.09</v>
      </c>
      <c r="I722" s="45">
        <v>-9999</v>
      </c>
      <c r="J722" s="45">
        <v>0.27</v>
      </c>
      <c r="K722" s="45">
        <v>0.15</v>
      </c>
      <c r="L722" s="45">
        <v>0.02</v>
      </c>
      <c r="M722" s="46">
        <v>0.35</v>
      </c>
      <c r="N722" s="45">
        <v>0.1</v>
      </c>
      <c r="O722" s="45">
        <v>0.01</v>
      </c>
      <c r="P722" s="45">
        <v>-9999</v>
      </c>
      <c r="Q722" s="45">
        <v>-9999</v>
      </c>
      <c r="R722" s="45">
        <v>-9999</v>
      </c>
      <c r="S722" s="45" t="s">
        <v>1</v>
      </c>
      <c r="T722" s="45">
        <v>0.02</v>
      </c>
      <c r="U722" s="51">
        <v>0.27</v>
      </c>
    </row>
    <row r="723" spans="1:21" x14ac:dyDescent="0.25">
      <c r="A723" s="61" t="s">
        <v>23</v>
      </c>
      <c r="B723" s="61">
        <v>2010</v>
      </c>
      <c r="C723" s="57">
        <v>0.61</v>
      </c>
      <c r="D723" s="45">
        <v>0.32</v>
      </c>
      <c r="E723" s="45">
        <v>1.37</v>
      </c>
      <c r="F723" s="45">
        <v>0.55000000000000004</v>
      </c>
      <c r="G723" s="45">
        <v>0.64</v>
      </c>
      <c r="H723" s="45">
        <v>0.65</v>
      </c>
      <c r="I723" s="45">
        <v>-9999</v>
      </c>
      <c r="J723" s="45">
        <v>1.06</v>
      </c>
      <c r="K723" s="45">
        <v>0.65</v>
      </c>
      <c r="L723" s="45">
        <v>0.33</v>
      </c>
      <c r="M723" s="46">
        <v>0.65</v>
      </c>
      <c r="N723" s="45">
        <v>0.96</v>
      </c>
      <c r="O723" s="45">
        <v>0.56000000000000005</v>
      </c>
      <c r="P723" s="45">
        <v>-9999</v>
      </c>
      <c r="Q723" s="45">
        <v>0.8</v>
      </c>
      <c r="R723" s="45">
        <v>-9999</v>
      </c>
      <c r="S723" s="45">
        <v>0.6</v>
      </c>
      <c r="T723" s="45">
        <v>-9999</v>
      </c>
      <c r="U723" s="51">
        <v>0.73</v>
      </c>
    </row>
    <row r="724" spans="1:21" x14ac:dyDescent="0.25">
      <c r="A724" s="61" t="s">
        <v>24</v>
      </c>
      <c r="B724" s="61">
        <v>2010</v>
      </c>
      <c r="C724" s="57">
        <v>1.38</v>
      </c>
      <c r="D724" s="45">
        <v>1.91</v>
      </c>
      <c r="E724" s="45">
        <v>3.3</v>
      </c>
      <c r="F724" s="45">
        <v>1.1000000000000001</v>
      </c>
      <c r="G724" s="45">
        <v>1.38</v>
      </c>
      <c r="H724" s="45">
        <v>1.28</v>
      </c>
      <c r="I724" s="45">
        <v>-9999</v>
      </c>
      <c r="J724" s="45">
        <v>1.89</v>
      </c>
      <c r="K724" s="45">
        <v>1.55</v>
      </c>
      <c r="L724" s="45">
        <v>0.56000000000000005</v>
      </c>
      <c r="M724" s="46">
        <v>0.98</v>
      </c>
      <c r="N724" s="45">
        <v>3.45</v>
      </c>
      <c r="O724" s="45">
        <v>0.99</v>
      </c>
      <c r="P724" s="45">
        <v>-9999</v>
      </c>
      <c r="Q724" s="45">
        <v>2.36</v>
      </c>
      <c r="R724" s="45">
        <v>-9999</v>
      </c>
      <c r="S724" s="45">
        <v>1.33</v>
      </c>
      <c r="T724" s="45">
        <v>0.77</v>
      </c>
      <c r="U724" s="51">
        <v>1.63</v>
      </c>
    </row>
    <row r="725" spans="1:21" x14ac:dyDescent="0.25">
      <c r="A725" s="61" t="s">
        <v>25</v>
      </c>
      <c r="B725" s="61">
        <v>2010</v>
      </c>
      <c r="C725" s="57">
        <v>0.46</v>
      </c>
      <c r="D725" s="45">
        <v>1.07</v>
      </c>
      <c r="E725" s="45">
        <v>3.63</v>
      </c>
      <c r="F725" s="45">
        <v>2.69</v>
      </c>
      <c r="G725" s="45">
        <v>1.56</v>
      </c>
      <c r="H725" s="45">
        <v>2.62</v>
      </c>
      <c r="I725" s="45">
        <v>-9999</v>
      </c>
      <c r="J725" s="45">
        <v>3.68</v>
      </c>
      <c r="K725" s="45">
        <v>3.15</v>
      </c>
      <c r="L725" s="45">
        <v>3.01</v>
      </c>
      <c r="M725" s="46">
        <v>2.08</v>
      </c>
      <c r="N725" s="45">
        <v>3.61</v>
      </c>
      <c r="O725" s="45">
        <v>0.96</v>
      </c>
      <c r="P725" s="45">
        <v>-9999</v>
      </c>
      <c r="Q725" s="45">
        <v>4.72</v>
      </c>
      <c r="R725" s="45">
        <v>-9999</v>
      </c>
      <c r="S725" s="45">
        <v>2.25</v>
      </c>
      <c r="T725" s="45">
        <v>-9999</v>
      </c>
      <c r="U725" s="51">
        <v>2.79</v>
      </c>
    </row>
    <row r="726" spans="1:21" x14ac:dyDescent="0.25">
      <c r="A726" s="61" t="s">
        <v>26</v>
      </c>
      <c r="B726" s="61">
        <v>2010</v>
      </c>
      <c r="C726" s="57">
        <v>0.47</v>
      </c>
      <c r="D726" s="45">
        <v>2.1</v>
      </c>
      <c r="E726" s="45">
        <v>2.71</v>
      </c>
      <c r="F726" s="45">
        <v>1.57</v>
      </c>
      <c r="G726" s="45">
        <v>0.39</v>
      </c>
      <c r="H726" s="45">
        <v>1.23</v>
      </c>
      <c r="I726" s="45">
        <v>-9999</v>
      </c>
      <c r="J726" s="45">
        <v>2.65</v>
      </c>
      <c r="K726" s="45">
        <v>2.13</v>
      </c>
      <c r="L726" s="45">
        <v>1.48</v>
      </c>
      <c r="M726" s="46">
        <v>-9999</v>
      </c>
      <c r="N726" s="45">
        <v>1.31</v>
      </c>
      <c r="O726" s="45">
        <v>0.16</v>
      </c>
      <c r="P726" s="45">
        <v>-9999</v>
      </c>
      <c r="Q726" s="45">
        <v>0.68</v>
      </c>
      <c r="R726" s="45">
        <v>-9999</v>
      </c>
      <c r="S726" s="45">
        <v>1.54</v>
      </c>
      <c r="T726" s="45">
        <v>-9999</v>
      </c>
      <c r="U726" s="51">
        <v>2.25</v>
      </c>
    </row>
    <row r="727" spans="1:21" x14ac:dyDescent="0.25">
      <c r="A727" s="61" t="s">
        <v>27</v>
      </c>
      <c r="B727" s="61">
        <v>2010</v>
      </c>
      <c r="C727" s="57">
        <v>0.95</v>
      </c>
      <c r="D727" s="45">
        <v>1.75</v>
      </c>
      <c r="E727" s="45">
        <v>3.36</v>
      </c>
      <c r="F727" s="45">
        <v>3.1</v>
      </c>
      <c r="G727" s="45">
        <v>1.1200000000000001</v>
      </c>
      <c r="H727" s="45">
        <v>1.78</v>
      </c>
      <c r="I727" s="45">
        <v>-9999</v>
      </c>
      <c r="J727" s="45">
        <v>2.4300000000000002</v>
      </c>
      <c r="K727" s="45">
        <v>1.96</v>
      </c>
      <c r="L727" s="45">
        <v>4.57</v>
      </c>
      <c r="M727" s="46">
        <v>4</v>
      </c>
      <c r="N727" s="45">
        <v>2.83</v>
      </c>
      <c r="O727" s="45">
        <v>1.1100000000000001</v>
      </c>
      <c r="P727" s="45">
        <v>-9999</v>
      </c>
      <c r="Q727" s="45">
        <v>1.07</v>
      </c>
      <c r="R727" s="45">
        <v>-9999</v>
      </c>
      <c r="S727" s="45">
        <v>3.21</v>
      </c>
      <c r="T727" s="45">
        <v>-9999</v>
      </c>
      <c r="U727" s="51">
        <v>2.44</v>
      </c>
    </row>
    <row r="728" spans="1:21" x14ac:dyDescent="0.25">
      <c r="A728" s="61" t="s">
        <v>28</v>
      </c>
      <c r="B728" s="61">
        <v>2010</v>
      </c>
      <c r="C728" s="57">
        <v>1.39</v>
      </c>
      <c r="D728" s="45">
        <v>3.43</v>
      </c>
      <c r="E728" s="45">
        <v>2.31</v>
      </c>
      <c r="F728" s="45">
        <v>3.29</v>
      </c>
      <c r="G728" s="45">
        <v>2.2999999999999998</v>
      </c>
      <c r="H728" s="45">
        <v>1.68</v>
      </c>
      <c r="I728" s="45">
        <v>-9999</v>
      </c>
      <c r="J728" s="45">
        <v>1.83</v>
      </c>
      <c r="K728" s="45">
        <v>1.26</v>
      </c>
      <c r="L728" s="45">
        <v>1.63</v>
      </c>
      <c r="M728" s="46">
        <v>1.95</v>
      </c>
      <c r="N728" s="45">
        <v>1.98</v>
      </c>
      <c r="O728" s="45">
        <v>2.1</v>
      </c>
      <c r="P728" s="45">
        <v>-9999</v>
      </c>
      <c r="Q728" s="45">
        <v>1.85</v>
      </c>
      <c r="R728" s="45">
        <v>-9999</v>
      </c>
      <c r="S728" s="45">
        <v>2.0499999999999998</v>
      </c>
      <c r="T728" s="45">
        <v>-9999</v>
      </c>
      <c r="U728" s="51">
        <v>5.3</v>
      </c>
    </row>
    <row r="729" spans="1:21" x14ac:dyDescent="0.25">
      <c r="A729" s="61" t="s">
        <v>29</v>
      </c>
      <c r="B729" s="61">
        <v>2010</v>
      </c>
      <c r="C729" s="57">
        <v>2.02</v>
      </c>
      <c r="D729" s="45">
        <v>1.84</v>
      </c>
      <c r="E729" s="45">
        <v>1.07</v>
      </c>
      <c r="F729" s="45">
        <v>1.42</v>
      </c>
      <c r="G729" s="45">
        <v>3.23</v>
      </c>
      <c r="H729" s="45">
        <v>1.07</v>
      </c>
      <c r="I729" s="45">
        <v>-9999</v>
      </c>
      <c r="J729" s="45">
        <v>1.1000000000000001</v>
      </c>
      <c r="K729" s="45">
        <v>1.23</v>
      </c>
      <c r="L729" s="45">
        <v>3.52</v>
      </c>
      <c r="M729" s="46">
        <v>-9999</v>
      </c>
      <c r="N729" s="45">
        <v>1.56</v>
      </c>
      <c r="O729" s="45">
        <v>3.48</v>
      </c>
      <c r="P729" s="45">
        <v>-9999</v>
      </c>
      <c r="Q729" s="45">
        <v>0.82</v>
      </c>
      <c r="R729" s="45">
        <v>-9999</v>
      </c>
      <c r="S729" s="45">
        <v>2.67</v>
      </c>
      <c r="T729" s="45">
        <v>-9999</v>
      </c>
      <c r="U729" s="51">
        <v>0.78</v>
      </c>
    </row>
    <row r="730" spans="1:21" x14ac:dyDescent="0.25">
      <c r="A730" s="61" t="s">
        <v>30</v>
      </c>
      <c r="B730" s="61">
        <v>2010</v>
      </c>
      <c r="C730" s="57">
        <v>0.26</v>
      </c>
      <c r="D730" s="45">
        <v>0.31</v>
      </c>
      <c r="E730" s="45">
        <v>0.25</v>
      </c>
      <c r="F730" s="45">
        <v>0.05</v>
      </c>
      <c r="G730" s="45">
        <v>0.04</v>
      </c>
      <c r="H730" s="45">
        <v>7.0000000000000007E-2</v>
      </c>
      <c r="I730" s="45">
        <v>-9999</v>
      </c>
      <c r="J730" s="45">
        <v>0.48</v>
      </c>
      <c r="K730" s="45">
        <v>0.06</v>
      </c>
      <c r="L730" s="45">
        <v>0.03</v>
      </c>
      <c r="M730" s="46">
        <v>0.41</v>
      </c>
      <c r="N730" s="45" t="s">
        <v>1</v>
      </c>
      <c r="O730" s="45">
        <v>0.15</v>
      </c>
      <c r="P730" s="45">
        <v>-9999</v>
      </c>
      <c r="Q730" s="45">
        <v>0.45</v>
      </c>
      <c r="R730" s="45">
        <v>-9999</v>
      </c>
      <c r="S730" s="45">
        <v>0.21</v>
      </c>
      <c r="T730" s="45">
        <v>-9999</v>
      </c>
      <c r="U730" s="51">
        <v>7.0000000000000007E-2</v>
      </c>
    </row>
    <row r="731" spans="1:21" x14ac:dyDescent="0.25">
      <c r="A731" s="61" t="s">
        <v>31</v>
      </c>
      <c r="B731" s="61">
        <v>2010</v>
      </c>
      <c r="C731" s="57">
        <v>1.1200000000000001</v>
      </c>
      <c r="D731" s="45">
        <v>1.07</v>
      </c>
      <c r="E731" s="45">
        <v>0.94</v>
      </c>
      <c r="F731" s="45">
        <v>0.22</v>
      </c>
      <c r="G731" s="45">
        <v>0.82</v>
      </c>
      <c r="H731" s="45">
        <v>0.56000000000000005</v>
      </c>
      <c r="I731" s="45">
        <v>-9999</v>
      </c>
      <c r="J731" s="45">
        <v>1.33</v>
      </c>
      <c r="K731" s="45">
        <v>0.87</v>
      </c>
      <c r="L731" s="45">
        <v>0.54</v>
      </c>
      <c r="M731" s="46">
        <v>-9999</v>
      </c>
      <c r="N731" s="45">
        <v>0.86</v>
      </c>
      <c r="O731" s="45">
        <v>0.53</v>
      </c>
      <c r="P731" s="45">
        <v>-9999</v>
      </c>
      <c r="Q731" s="45">
        <v>-9999</v>
      </c>
      <c r="R731" s="45">
        <v>-9999</v>
      </c>
      <c r="S731" s="45">
        <v>0.79</v>
      </c>
      <c r="T731" s="45">
        <v>-9999</v>
      </c>
      <c r="U731" s="51">
        <v>0.76</v>
      </c>
    </row>
    <row r="732" spans="1:21" x14ac:dyDescent="0.25">
      <c r="A732" s="61" t="s">
        <v>32</v>
      </c>
      <c r="B732" s="61">
        <v>2010</v>
      </c>
      <c r="C732" s="57">
        <v>0.08</v>
      </c>
      <c r="D732" s="45">
        <v>0.15</v>
      </c>
      <c r="E732" s="45">
        <v>0.61</v>
      </c>
      <c r="F732" s="45">
        <v>0.51</v>
      </c>
      <c r="G732" s="45">
        <v>0.25</v>
      </c>
      <c r="H732" s="45">
        <v>0.52</v>
      </c>
      <c r="I732" s="45">
        <v>-9999</v>
      </c>
      <c r="J732" s="45">
        <v>0.47</v>
      </c>
      <c r="K732" s="45">
        <v>0.7</v>
      </c>
      <c r="L732" s="45">
        <v>0.08</v>
      </c>
      <c r="M732" s="46">
        <v>0.1</v>
      </c>
      <c r="N732" s="45">
        <v>0.48</v>
      </c>
      <c r="O732" s="45">
        <v>0.08</v>
      </c>
      <c r="P732" s="45">
        <v>-9999</v>
      </c>
      <c r="Q732" s="45">
        <v>0.43</v>
      </c>
      <c r="R732" s="45">
        <v>-9999</v>
      </c>
      <c r="S732" s="45">
        <v>0.38</v>
      </c>
      <c r="T732" s="45">
        <v>-9999</v>
      </c>
      <c r="U732" s="51">
        <v>0.59</v>
      </c>
    </row>
    <row r="733" spans="1:21" x14ac:dyDescent="0.25">
      <c r="A733" s="61" t="s">
        <v>33</v>
      </c>
      <c r="B733" s="61">
        <v>2010</v>
      </c>
      <c r="C733" s="57">
        <v>0.17</v>
      </c>
      <c r="D733" s="45">
        <v>0.33</v>
      </c>
      <c r="E733" s="45">
        <v>0.48</v>
      </c>
      <c r="F733" s="45">
        <v>0.31</v>
      </c>
      <c r="G733" s="45">
        <v>0.48</v>
      </c>
      <c r="H733" s="45">
        <v>0.2</v>
      </c>
      <c r="I733" s="45">
        <v>-9999</v>
      </c>
      <c r="J733" s="45">
        <v>0.99</v>
      </c>
      <c r="K733" s="45">
        <v>0.22</v>
      </c>
      <c r="L733" s="45">
        <v>0.18</v>
      </c>
      <c r="M733" s="46">
        <v>0.24</v>
      </c>
      <c r="N733" s="45">
        <v>0.37</v>
      </c>
      <c r="O733" s="45">
        <v>0.14000000000000001</v>
      </c>
      <c r="P733" s="45">
        <v>-9999</v>
      </c>
      <c r="Q733" s="45">
        <v>0.28000000000000003</v>
      </c>
      <c r="R733" s="45">
        <v>-9999</v>
      </c>
      <c r="S733" s="45">
        <v>0.56999999999999995</v>
      </c>
      <c r="T733" s="45">
        <v>-9999</v>
      </c>
      <c r="U733" s="51">
        <v>0.2</v>
      </c>
    </row>
    <row r="734" spans="1:21" x14ac:dyDescent="0.25">
      <c r="A734" s="61" t="s">
        <v>22</v>
      </c>
      <c r="B734" s="61">
        <v>2011</v>
      </c>
      <c r="C734" s="57">
        <v>0.18</v>
      </c>
      <c r="D734" s="45">
        <v>0.41</v>
      </c>
      <c r="E734" s="45">
        <v>0.96</v>
      </c>
      <c r="F734" s="45">
        <v>0.68</v>
      </c>
      <c r="G734" s="45">
        <v>0.4</v>
      </c>
      <c r="H734" s="45">
        <v>0.45</v>
      </c>
      <c r="I734" s="45">
        <v>-9999</v>
      </c>
      <c r="J734" s="45">
        <v>0.33</v>
      </c>
      <c r="K734" s="45">
        <v>0.28999999999999998</v>
      </c>
      <c r="L734" s="45">
        <v>0.44</v>
      </c>
      <c r="M734" s="46">
        <v>7.0000000000000007E-2</v>
      </c>
      <c r="N734" s="45">
        <v>0.7</v>
      </c>
      <c r="O734" s="45">
        <v>0.1</v>
      </c>
      <c r="P734" s="45">
        <v>-9999</v>
      </c>
      <c r="Q734" s="45">
        <v>0.62</v>
      </c>
      <c r="R734" s="45">
        <v>-9999</v>
      </c>
      <c r="S734" s="45">
        <v>0.23</v>
      </c>
      <c r="T734" s="45">
        <v>-9999</v>
      </c>
      <c r="U734" s="51">
        <v>0.56999999999999995</v>
      </c>
    </row>
    <row r="735" spans="1:21" x14ac:dyDescent="0.25">
      <c r="A735" s="61" t="s">
        <v>23</v>
      </c>
      <c r="B735" s="61">
        <v>2011</v>
      </c>
      <c r="C735" s="57">
        <v>0.47</v>
      </c>
      <c r="D735" s="45">
        <v>1.26</v>
      </c>
      <c r="E735" s="45">
        <v>1.02</v>
      </c>
      <c r="F735" s="45">
        <v>0.49</v>
      </c>
      <c r="G735" s="45">
        <v>0.85</v>
      </c>
      <c r="H735" s="45">
        <v>0.53</v>
      </c>
      <c r="I735" s="45">
        <v>-9999</v>
      </c>
      <c r="J735" s="45">
        <v>1.64</v>
      </c>
      <c r="K735" s="45">
        <v>0.66</v>
      </c>
      <c r="L735" s="45">
        <v>0.13</v>
      </c>
      <c r="M735" s="46">
        <v>0.4</v>
      </c>
      <c r="N735" s="45">
        <v>1.1599999999999999</v>
      </c>
      <c r="O735" s="45">
        <v>0.55000000000000004</v>
      </c>
      <c r="P735" s="45">
        <v>-9999</v>
      </c>
      <c r="Q735" s="45">
        <v>1.19</v>
      </c>
      <c r="R735" s="45">
        <v>-9999</v>
      </c>
      <c r="S735" s="45">
        <v>-9999</v>
      </c>
      <c r="T735" s="45">
        <v>-9999</v>
      </c>
      <c r="U735" s="51">
        <v>0.8</v>
      </c>
    </row>
    <row r="736" spans="1:21" x14ac:dyDescent="0.25">
      <c r="A736" s="61" t="s">
        <v>24</v>
      </c>
      <c r="B736" s="61">
        <v>2011</v>
      </c>
      <c r="C736" s="57">
        <v>0.1</v>
      </c>
      <c r="D736" s="45">
        <v>0.59</v>
      </c>
      <c r="E736" s="45">
        <v>0.33</v>
      </c>
      <c r="F736" s="45">
        <v>0.15</v>
      </c>
      <c r="G736" s="45">
        <v>0.31</v>
      </c>
      <c r="H736" s="45">
        <v>0.26</v>
      </c>
      <c r="I736" s="45">
        <v>-9999</v>
      </c>
      <c r="J736" s="45">
        <v>0.78</v>
      </c>
      <c r="K736" s="45">
        <v>0.28999999999999998</v>
      </c>
      <c r="L736" s="45">
        <v>0.11</v>
      </c>
      <c r="M736" s="46">
        <v>0.49</v>
      </c>
      <c r="N736" s="45">
        <v>0.26</v>
      </c>
      <c r="O736" s="45">
        <v>0.13</v>
      </c>
      <c r="P736" s="45">
        <v>-9999</v>
      </c>
      <c r="Q736" s="45">
        <v>0.18</v>
      </c>
      <c r="R736" s="45">
        <v>-9999</v>
      </c>
      <c r="S736" s="45">
        <v>-9999</v>
      </c>
      <c r="T736" s="45">
        <v>-9999</v>
      </c>
      <c r="U736" s="51">
        <v>0.08</v>
      </c>
    </row>
    <row r="737" spans="1:21" x14ac:dyDescent="0.25">
      <c r="A737" s="61" t="s">
        <v>25</v>
      </c>
      <c r="B737" s="61">
        <v>2011</v>
      </c>
      <c r="C737" s="57">
        <v>0.17</v>
      </c>
      <c r="D737" s="45">
        <v>1.25</v>
      </c>
      <c r="E737" s="45">
        <v>2.41</v>
      </c>
      <c r="F737" s="45">
        <v>0.98</v>
      </c>
      <c r="G737" s="45">
        <v>0.9</v>
      </c>
      <c r="H737" s="45">
        <v>1.0900000000000001</v>
      </c>
      <c r="I737" s="45">
        <v>-9999</v>
      </c>
      <c r="J737" s="45">
        <v>3.18</v>
      </c>
      <c r="K737" s="45">
        <v>2.0499999999999998</v>
      </c>
      <c r="L737" s="45">
        <v>1.36</v>
      </c>
      <c r="M737" s="46">
        <v>-9999</v>
      </c>
      <c r="N737" s="45">
        <v>1.1399999999999999</v>
      </c>
      <c r="O737" s="45">
        <v>-9999</v>
      </c>
      <c r="P737" s="45">
        <v>-9999</v>
      </c>
      <c r="Q737" s="45">
        <v>0.79</v>
      </c>
      <c r="R737" s="45">
        <v>-9999</v>
      </c>
      <c r="S737" s="45">
        <v>-9999</v>
      </c>
      <c r="T737" s="45">
        <v>-9999</v>
      </c>
      <c r="U737" s="51">
        <v>0.95</v>
      </c>
    </row>
    <row r="738" spans="1:21" x14ac:dyDescent="0.25">
      <c r="A738" s="61" t="s">
        <v>26</v>
      </c>
      <c r="B738" s="61">
        <v>2011</v>
      </c>
      <c r="C738" s="57">
        <v>1.2</v>
      </c>
      <c r="D738" s="45">
        <v>2.37</v>
      </c>
      <c r="E738" s="45">
        <v>5.16</v>
      </c>
      <c r="F738" s="45">
        <v>4.07</v>
      </c>
      <c r="G738" s="45">
        <v>1.42</v>
      </c>
      <c r="H738" s="45">
        <v>3.67</v>
      </c>
      <c r="I738" s="45">
        <v>-9999</v>
      </c>
      <c r="J738" s="45">
        <v>3.69</v>
      </c>
      <c r="K738" s="45">
        <v>4.5</v>
      </c>
      <c r="L738" s="45">
        <v>4.92</v>
      </c>
      <c r="M738" s="46">
        <v>4.28</v>
      </c>
      <c r="N738" s="45">
        <v>2.74</v>
      </c>
      <c r="O738" s="45">
        <v>0.75</v>
      </c>
      <c r="P738" s="45">
        <v>-9999</v>
      </c>
      <c r="Q738" s="45">
        <v>2.73</v>
      </c>
      <c r="R738" s="45">
        <v>-9999</v>
      </c>
      <c r="S738" s="45">
        <v>-9999</v>
      </c>
      <c r="T738" s="45">
        <v>-9999</v>
      </c>
      <c r="U738" s="51">
        <v>3.73</v>
      </c>
    </row>
    <row r="739" spans="1:21" x14ac:dyDescent="0.25">
      <c r="A739" s="61" t="s">
        <v>27</v>
      </c>
      <c r="B739" s="61">
        <v>2011</v>
      </c>
      <c r="C739" s="57">
        <v>7.0000000000000007E-2</v>
      </c>
      <c r="D739" s="45">
        <v>1.61</v>
      </c>
      <c r="E739" s="45">
        <v>1.35</v>
      </c>
      <c r="F739" s="45">
        <v>0.95</v>
      </c>
      <c r="G739" s="45">
        <v>0.23</v>
      </c>
      <c r="H739" s="45">
        <v>1.36</v>
      </c>
      <c r="I739" s="45">
        <v>-9999</v>
      </c>
      <c r="J739" s="45">
        <v>1.37</v>
      </c>
      <c r="K739" s="45">
        <v>2.78</v>
      </c>
      <c r="L739" s="45">
        <v>0.92</v>
      </c>
      <c r="M739" s="46">
        <v>-9999</v>
      </c>
      <c r="N739" s="45">
        <v>1.39</v>
      </c>
      <c r="O739" s="45">
        <v>0.25</v>
      </c>
      <c r="P739" s="45">
        <v>-9999</v>
      </c>
      <c r="Q739" s="45">
        <v>1.65</v>
      </c>
      <c r="R739" s="45">
        <v>-9999</v>
      </c>
      <c r="S739" s="45">
        <v>-9999</v>
      </c>
      <c r="T739" s="45">
        <v>-9999</v>
      </c>
      <c r="U739" s="51">
        <v>1.05</v>
      </c>
    </row>
    <row r="740" spans="1:21" x14ac:dyDescent="0.25">
      <c r="A740" s="61" t="s">
        <v>28</v>
      </c>
      <c r="B740" s="61">
        <v>2011</v>
      </c>
      <c r="C740" s="57">
        <v>2.0099999999999998</v>
      </c>
      <c r="D740" s="45">
        <v>3.6</v>
      </c>
      <c r="E740" s="45">
        <v>2.87</v>
      </c>
      <c r="F740" s="45">
        <v>2.54</v>
      </c>
      <c r="G740" s="45">
        <v>2.3199999999999998</v>
      </c>
      <c r="H740" s="45">
        <v>6.94</v>
      </c>
      <c r="I740" s="45">
        <v>-9999</v>
      </c>
      <c r="J740" s="45">
        <v>1.96</v>
      </c>
      <c r="K740" s="45">
        <v>1.7</v>
      </c>
      <c r="L740" s="45">
        <v>3.83</v>
      </c>
      <c r="M740" s="46">
        <v>-9999</v>
      </c>
      <c r="N740" s="45">
        <v>4.38</v>
      </c>
      <c r="O740" s="45">
        <v>1.99</v>
      </c>
      <c r="P740" s="45">
        <v>-9999</v>
      </c>
      <c r="Q740" s="45">
        <v>2.68</v>
      </c>
      <c r="R740" s="45">
        <v>-9999</v>
      </c>
      <c r="S740" s="45">
        <v>-9999</v>
      </c>
      <c r="T740" s="45">
        <v>-9999</v>
      </c>
      <c r="U740" s="51">
        <v>2.92</v>
      </c>
    </row>
    <row r="741" spans="1:21" x14ac:dyDescent="0.25">
      <c r="A741" s="61" t="s">
        <v>29</v>
      </c>
      <c r="B741" s="61">
        <v>2011</v>
      </c>
      <c r="C741" s="57">
        <v>2.54</v>
      </c>
      <c r="D741" s="45">
        <v>2.85</v>
      </c>
      <c r="E741" s="45">
        <v>1.08</v>
      </c>
      <c r="F741" s="45">
        <v>0.47</v>
      </c>
      <c r="G741" s="45">
        <v>2.61</v>
      </c>
      <c r="H741" s="45">
        <v>7.0000000000000007E-2</v>
      </c>
      <c r="I741" s="45">
        <v>-9999</v>
      </c>
      <c r="J741" s="45">
        <v>0.47</v>
      </c>
      <c r="K741" s="45">
        <v>0.12</v>
      </c>
      <c r="L741" s="45">
        <v>0.38</v>
      </c>
      <c r="M741" s="46">
        <v>-9999</v>
      </c>
      <c r="N741" s="45">
        <v>1.82</v>
      </c>
      <c r="O741" s="45">
        <v>2.39</v>
      </c>
      <c r="P741" s="45">
        <v>-9999</v>
      </c>
      <c r="Q741" s="45">
        <v>1.48</v>
      </c>
      <c r="R741" s="45">
        <v>-9999</v>
      </c>
      <c r="S741" s="45">
        <v>-9999</v>
      </c>
      <c r="T741" s="45">
        <v>-9999</v>
      </c>
      <c r="U741" s="51">
        <v>0.19</v>
      </c>
    </row>
    <row r="742" spans="1:21" x14ac:dyDescent="0.25">
      <c r="A742" s="61" t="s">
        <v>30</v>
      </c>
      <c r="B742" s="61">
        <v>2011</v>
      </c>
      <c r="C742" s="57">
        <v>1.57</v>
      </c>
      <c r="D742" s="45">
        <v>1.5</v>
      </c>
      <c r="E742" s="45">
        <v>2.56</v>
      </c>
      <c r="F742" s="45">
        <v>1.57</v>
      </c>
      <c r="G742" s="45">
        <v>1.44</v>
      </c>
      <c r="H742" s="45">
        <v>1.62</v>
      </c>
      <c r="I742" s="45">
        <v>-9999</v>
      </c>
      <c r="J742" s="45">
        <v>1.1399999999999999</v>
      </c>
      <c r="K742" s="45">
        <v>1.97</v>
      </c>
      <c r="L742" s="45">
        <v>0.3</v>
      </c>
      <c r="M742" s="46">
        <v>1.7</v>
      </c>
      <c r="N742" s="45">
        <v>1.1299999999999999</v>
      </c>
      <c r="O742" s="45">
        <v>1.7</v>
      </c>
      <c r="P742" s="45">
        <v>-9999</v>
      </c>
      <c r="Q742" s="45">
        <v>1.1200000000000001</v>
      </c>
      <c r="R742" s="45">
        <v>-9999</v>
      </c>
      <c r="S742" s="45">
        <v>-9999</v>
      </c>
      <c r="T742" s="45">
        <v>-9999</v>
      </c>
      <c r="U742" s="51">
        <v>2.34</v>
      </c>
    </row>
    <row r="743" spans="1:21" x14ac:dyDescent="0.25">
      <c r="A743" s="61" t="s">
        <v>31</v>
      </c>
      <c r="B743" s="61">
        <v>2011</v>
      </c>
      <c r="C743" s="57">
        <v>1</v>
      </c>
      <c r="D743" s="45">
        <v>1.45</v>
      </c>
      <c r="E743" s="45">
        <v>1.65</v>
      </c>
      <c r="F743" s="45">
        <v>1.34</v>
      </c>
      <c r="G743" s="45">
        <v>0.39</v>
      </c>
      <c r="H743" s="45">
        <v>1.52</v>
      </c>
      <c r="I743" s="45">
        <v>-9999</v>
      </c>
      <c r="J743" s="45">
        <v>1.79</v>
      </c>
      <c r="K743" s="45">
        <v>1.77</v>
      </c>
      <c r="L743" s="45">
        <v>1.57</v>
      </c>
      <c r="M743" s="46">
        <v>1.91</v>
      </c>
      <c r="N743" s="45">
        <v>1.76</v>
      </c>
      <c r="O743" s="45">
        <v>0.67</v>
      </c>
      <c r="P743" s="45">
        <v>-9999</v>
      </c>
      <c r="Q743" s="45">
        <v>1.5</v>
      </c>
      <c r="R743" s="45">
        <v>-9999</v>
      </c>
      <c r="S743" s="45">
        <v>-9999</v>
      </c>
      <c r="T743" s="45">
        <v>-9999</v>
      </c>
      <c r="U743" s="51">
        <v>1.62</v>
      </c>
    </row>
    <row r="744" spans="1:21" x14ac:dyDescent="0.25">
      <c r="A744" s="61" t="s">
        <v>32</v>
      </c>
      <c r="B744" s="61">
        <v>2011</v>
      </c>
      <c r="C744" s="57">
        <v>0.35</v>
      </c>
      <c r="D744" s="45">
        <v>0.5</v>
      </c>
      <c r="E744" s="45">
        <v>0.98</v>
      </c>
      <c r="F744" s="45">
        <v>0.72</v>
      </c>
      <c r="G744" s="45">
        <v>0</v>
      </c>
      <c r="H744" s="45">
        <v>0.39</v>
      </c>
      <c r="I744" s="45">
        <v>-9999</v>
      </c>
      <c r="J744" s="45">
        <v>1.03</v>
      </c>
      <c r="K744" s="45">
        <v>0.87</v>
      </c>
      <c r="L744" s="45">
        <v>0.16</v>
      </c>
      <c r="M744" s="46">
        <v>0.35</v>
      </c>
      <c r="N744" s="45">
        <v>0.64</v>
      </c>
      <c r="O744" s="45">
        <v>0.09</v>
      </c>
      <c r="P744" s="45">
        <v>-9999</v>
      </c>
      <c r="Q744" s="45">
        <v>1.2</v>
      </c>
      <c r="R744" s="45">
        <v>-9999</v>
      </c>
      <c r="S744" s="45">
        <v>0.64</v>
      </c>
      <c r="T744" s="45">
        <v>-9999</v>
      </c>
      <c r="U744" s="51">
        <v>0.71</v>
      </c>
    </row>
    <row r="745" spans="1:21" x14ac:dyDescent="0.25">
      <c r="A745" s="61" t="s">
        <v>33</v>
      </c>
      <c r="B745" s="61">
        <v>2011</v>
      </c>
      <c r="C745" s="57">
        <v>0.78</v>
      </c>
      <c r="D745" s="45">
        <v>1.04</v>
      </c>
      <c r="E745" s="45">
        <v>1.92</v>
      </c>
      <c r="F745" s="45">
        <v>0.56000000000000005</v>
      </c>
      <c r="G745" s="45">
        <v>0.72</v>
      </c>
      <c r="H745" s="45">
        <v>0.98</v>
      </c>
      <c r="I745" s="45">
        <v>-9999</v>
      </c>
      <c r="J745" s="45">
        <v>1.04</v>
      </c>
      <c r="K745" s="45">
        <v>0.79</v>
      </c>
      <c r="L745" s="45">
        <v>0.09</v>
      </c>
      <c r="M745" s="46" t="s">
        <v>1</v>
      </c>
      <c r="N745" s="45">
        <v>1.53</v>
      </c>
      <c r="O745" s="45">
        <v>0.27</v>
      </c>
      <c r="P745" s="45">
        <v>-9999</v>
      </c>
      <c r="Q745" s="45">
        <v>1.66</v>
      </c>
      <c r="R745" s="45">
        <v>-9999</v>
      </c>
      <c r="S745" s="45">
        <v>0.13</v>
      </c>
      <c r="T745" s="45">
        <v>-9999</v>
      </c>
      <c r="U745" s="51">
        <v>1.04</v>
      </c>
    </row>
    <row r="746" spans="1:21" x14ac:dyDescent="0.25">
      <c r="A746" s="61" t="s">
        <v>22</v>
      </c>
      <c r="B746" s="61">
        <v>2012</v>
      </c>
      <c r="C746" s="57">
        <v>7.0000000000000007E-2</v>
      </c>
      <c r="D746" s="45">
        <v>0.38</v>
      </c>
      <c r="E746" s="45">
        <v>0.38</v>
      </c>
      <c r="F746" s="45">
        <v>0.19</v>
      </c>
      <c r="G746" s="45">
        <v>0.14000000000000001</v>
      </c>
      <c r="H746" s="45">
        <v>0.24</v>
      </c>
      <c r="I746" s="45">
        <v>-9999</v>
      </c>
      <c r="J746" s="45">
        <v>0.28000000000000003</v>
      </c>
      <c r="K746" s="45">
        <v>7.0000000000000007E-2</v>
      </c>
      <c r="L746" s="45" t="s">
        <v>1</v>
      </c>
      <c r="M746" s="46" t="s">
        <v>1</v>
      </c>
      <c r="N746" s="45">
        <v>0.55000000000000004</v>
      </c>
      <c r="O746" s="45">
        <v>0.03</v>
      </c>
      <c r="P746" s="45">
        <v>-9999</v>
      </c>
      <c r="Q746" s="45">
        <v>0.35</v>
      </c>
      <c r="R746" s="45">
        <v>-9999</v>
      </c>
      <c r="S746" s="45">
        <v>0.03</v>
      </c>
      <c r="T746" s="45">
        <v>-9999</v>
      </c>
      <c r="U746" s="51">
        <v>0.17</v>
      </c>
    </row>
    <row r="747" spans="1:21" x14ac:dyDescent="0.25">
      <c r="A747" s="61" t="s">
        <v>23</v>
      </c>
      <c r="B747" s="61">
        <v>2012</v>
      </c>
      <c r="C747" s="57">
        <v>0.39</v>
      </c>
      <c r="D747" s="45">
        <v>0.6</v>
      </c>
      <c r="E747" s="45">
        <v>1.94</v>
      </c>
      <c r="F747" s="45">
        <v>1.83</v>
      </c>
      <c r="G747" s="45">
        <v>0.59</v>
      </c>
      <c r="H747" s="45">
        <v>0.95</v>
      </c>
      <c r="I747" s="45">
        <v>-9999</v>
      </c>
      <c r="J747" s="45">
        <v>1</v>
      </c>
      <c r="K747" s="45">
        <v>0.72</v>
      </c>
      <c r="L747" s="45">
        <v>0.4</v>
      </c>
      <c r="M747" s="46">
        <v>1.4</v>
      </c>
      <c r="N747" s="45">
        <v>1.63</v>
      </c>
      <c r="O747" s="45">
        <v>0.19</v>
      </c>
      <c r="P747" s="45">
        <v>-9999</v>
      </c>
      <c r="Q747" s="45">
        <v>2.02</v>
      </c>
      <c r="R747" s="45">
        <v>-9999</v>
      </c>
      <c r="S747" s="45">
        <v>0.8</v>
      </c>
      <c r="T747" s="45">
        <v>-9999</v>
      </c>
      <c r="U747" s="51">
        <v>0.11</v>
      </c>
    </row>
    <row r="748" spans="1:21" x14ac:dyDescent="0.25">
      <c r="A748" s="61" t="s">
        <v>24</v>
      </c>
      <c r="B748" s="61">
        <v>2012</v>
      </c>
      <c r="C748" s="57">
        <v>0.06</v>
      </c>
      <c r="D748" s="45" t="s">
        <v>1</v>
      </c>
      <c r="E748" s="45">
        <v>0.01</v>
      </c>
      <c r="F748" s="45" t="s">
        <v>1</v>
      </c>
      <c r="G748" s="45">
        <v>0.05</v>
      </c>
      <c r="H748" s="45" t="s">
        <v>1</v>
      </c>
      <c r="I748" s="45">
        <v>-9999</v>
      </c>
      <c r="J748" s="45">
        <v>0.08</v>
      </c>
      <c r="K748" s="45" t="s">
        <v>1</v>
      </c>
      <c r="L748" s="45">
        <v>0</v>
      </c>
      <c r="M748" s="46">
        <v>0.16</v>
      </c>
      <c r="N748" s="45">
        <v>0.08</v>
      </c>
      <c r="O748" s="45" t="s">
        <v>1</v>
      </c>
      <c r="P748" s="45">
        <v>-9999</v>
      </c>
      <c r="Q748" s="45">
        <v>0.1</v>
      </c>
      <c r="R748" s="45">
        <v>-9999</v>
      </c>
      <c r="S748" s="45">
        <v>0.76</v>
      </c>
      <c r="T748" s="45">
        <v>-9999</v>
      </c>
      <c r="U748" s="51" t="s">
        <v>1</v>
      </c>
    </row>
    <row r="749" spans="1:21" x14ac:dyDescent="0.25">
      <c r="A749" s="61" t="s">
        <v>25</v>
      </c>
      <c r="B749" s="61">
        <v>2012</v>
      </c>
      <c r="C749" s="57">
        <v>0.13</v>
      </c>
      <c r="D749" s="45">
        <v>1.2</v>
      </c>
      <c r="E749" s="45">
        <v>1.31</v>
      </c>
      <c r="F749" s="45">
        <v>2.2999999999999998</v>
      </c>
      <c r="G749" s="45">
        <v>1.41</v>
      </c>
      <c r="H749" s="45">
        <v>1</v>
      </c>
      <c r="I749" s="45">
        <v>-9999</v>
      </c>
      <c r="J749" s="45">
        <v>0.75</v>
      </c>
      <c r="K749" s="45">
        <v>0.4</v>
      </c>
      <c r="L749" s="45">
        <v>1.58</v>
      </c>
      <c r="M749" s="46">
        <v>1.37</v>
      </c>
      <c r="N749" s="45">
        <v>1.07</v>
      </c>
      <c r="O749" s="45">
        <v>0.59</v>
      </c>
      <c r="P749" s="45">
        <v>-9999</v>
      </c>
      <c r="Q749" s="45">
        <v>1.75</v>
      </c>
      <c r="R749" s="45">
        <v>-9999</v>
      </c>
      <c r="S749" s="45">
        <v>2.0699999999999998</v>
      </c>
      <c r="T749" s="45">
        <v>-9999</v>
      </c>
      <c r="U749" s="51">
        <v>0.43</v>
      </c>
    </row>
    <row r="750" spans="1:21" x14ac:dyDescent="0.25">
      <c r="A750" s="61" t="s">
        <v>26</v>
      </c>
      <c r="B750" s="61">
        <v>2012</v>
      </c>
      <c r="C750" s="57">
        <v>0.9</v>
      </c>
      <c r="D750" s="45">
        <v>2.02</v>
      </c>
      <c r="E750" s="45">
        <v>1.78</v>
      </c>
      <c r="F750" s="45">
        <v>0.65</v>
      </c>
      <c r="G750" s="45">
        <v>2.0099999999999998</v>
      </c>
      <c r="H750" s="45">
        <v>1.1599999999999999</v>
      </c>
      <c r="I750" s="45">
        <v>-9999</v>
      </c>
      <c r="J750" s="45">
        <v>1.52</v>
      </c>
      <c r="K750" s="45">
        <v>1.69</v>
      </c>
      <c r="L750" s="45">
        <v>1.02</v>
      </c>
      <c r="M750" s="46">
        <v>1.1100000000000001</v>
      </c>
      <c r="N750" s="45">
        <v>2.06</v>
      </c>
      <c r="O750" s="45">
        <v>1.46</v>
      </c>
      <c r="P750" s="45">
        <v>-9999</v>
      </c>
      <c r="Q750" s="45">
        <v>1.56</v>
      </c>
      <c r="R750" s="45">
        <v>-9999</v>
      </c>
      <c r="S750" s="45">
        <v>1.29</v>
      </c>
      <c r="T750" s="45">
        <v>-9999</v>
      </c>
      <c r="U750" s="51">
        <v>1.62</v>
      </c>
    </row>
    <row r="751" spans="1:21" x14ac:dyDescent="0.25">
      <c r="A751" s="61" t="s">
        <v>27</v>
      </c>
      <c r="B751" s="61">
        <v>2012</v>
      </c>
      <c r="C751" s="57">
        <v>0.14000000000000001</v>
      </c>
      <c r="D751" s="45">
        <v>0.61</v>
      </c>
      <c r="E751" s="45">
        <v>0.38</v>
      </c>
      <c r="F751" s="45">
        <v>0.93</v>
      </c>
      <c r="G751" s="45">
        <v>0.23</v>
      </c>
      <c r="H751" s="45">
        <v>0.37</v>
      </c>
      <c r="I751" s="45">
        <v>-9999</v>
      </c>
      <c r="J751" s="45">
        <v>0.56999999999999995</v>
      </c>
      <c r="K751" s="45">
        <v>0.61</v>
      </c>
      <c r="L751" s="45">
        <v>1.6</v>
      </c>
      <c r="M751" s="46">
        <v>-9999</v>
      </c>
      <c r="N751" s="45">
        <v>1.1100000000000001</v>
      </c>
      <c r="O751" s="45" t="s">
        <v>1</v>
      </c>
      <c r="P751" s="45">
        <v>-9999</v>
      </c>
      <c r="Q751" s="45">
        <v>1.87</v>
      </c>
      <c r="R751" s="45">
        <v>-9999</v>
      </c>
      <c r="S751" s="45">
        <v>0.57999999999999996</v>
      </c>
      <c r="T751" s="45">
        <v>-9999</v>
      </c>
      <c r="U751" s="51">
        <v>0.41</v>
      </c>
    </row>
    <row r="752" spans="1:21" x14ac:dyDescent="0.25">
      <c r="A752" s="61" t="s">
        <v>28</v>
      </c>
      <c r="B752" s="61">
        <v>2012</v>
      </c>
      <c r="C752" s="57">
        <v>3.66</v>
      </c>
      <c r="D752" s="45">
        <v>3.6</v>
      </c>
      <c r="E752" s="45">
        <v>4.99</v>
      </c>
      <c r="F752" s="45">
        <v>2.09</v>
      </c>
      <c r="G752" s="45">
        <v>2.91</v>
      </c>
      <c r="H752" s="45">
        <v>2</v>
      </c>
      <c r="I752" s="45">
        <v>-9999</v>
      </c>
      <c r="J752" s="45">
        <v>5.51</v>
      </c>
      <c r="K752" s="45">
        <v>3.11</v>
      </c>
      <c r="L752" s="45">
        <v>1.5</v>
      </c>
      <c r="M752" s="46">
        <v>0.78</v>
      </c>
      <c r="N752" s="45">
        <v>1.28</v>
      </c>
      <c r="O752" s="45">
        <v>3.96</v>
      </c>
      <c r="P752" s="45">
        <v>-9999</v>
      </c>
      <c r="Q752" s="45">
        <v>2.35</v>
      </c>
      <c r="R752" s="45">
        <v>-9999</v>
      </c>
      <c r="S752" s="45">
        <v>1.88</v>
      </c>
      <c r="T752" s="45">
        <v>-9999</v>
      </c>
      <c r="U752" s="51">
        <v>5.12</v>
      </c>
    </row>
    <row r="753" spans="1:21" x14ac:dyDescent="0.25">
      <c r="A753" s="61" t="s">
        <v>29</v>
      </c>
      <c r="B753" s="61">
        <v>2012</v>
      </c>
      <c r="C753" s="57">
        <v>0.88</v>
      </c>
      <c r="D753" s="45">
        <v>1.1599999999999999</v>
      </c>
      <c r="E753" s="45">
        <v>0.36</v>
      </c>
      <c r="F753" s="45">
        <v>0.23</v>
      </c>
      <c r="G753" s="45">
        <v>0.78</v>
      </c>
      <c r="H753" s="45">
        <v>0.2</v>
      </c>
      <c r="I753" s="45">
        <v>-9999</v>
      </c>
      <c r="J753" s="45">
        <v>0.88</v>
      </c>
      <c r="K753" s="45">
        <v>0.03</v>
      </c>
      <c r="L753" s="45">
        <v>0.23</v>
      </c>
      <c r="M753" s="46">
        <v>-9999</v>
      </c>
      <c r="N753" s="45">
        <v>0.42</v>
      </c>
      <c r="O753" s="45">
        <v>0.27</v>
      </c>
      <c r="P753" s="45">
        <v>-9999</v>
      </c>
      <c r="Q753" s="45">
        <v>0.2</v>
      </c>
      <c r="R753" s="45">
        <v>-9999</v>
      </c>
      <c r="S753" s="45">
        <v>0.08</v>
      </c>
      <c r="T753" s="45">
        <v>-9999</v>
      </c>
      <c r="U753" s="51">
        <v>0.14000000000000001</v>
      </c>
    </row>
    <row r="754" spans="1:21" x14ac:dyDescent="0.25">
      <c r="A754" s="61" t="s">
        <v>30</v>
      </c>
      <c r="B754" s="61">
        <v>2012</v>
      </c>
      <c r="C754" s="57">
        <v>1.68</v>
      </c>
      <c r="D754" s="45">
        <v>1.97</v>
      </c>
      <c r="E754" s="45">
        <v>2.27</v>
      </c>
      <c r="F754" s="45">
        <v>1.54</v>
      </c>
      <c r="G754" s="45">
        <v>2.02</v>
      </c>
      <c r="H754" s="45">
        <v>2.2599999999999998</v>
      </c>
      <c r="I754" s="45">
        <v>-9999</v>
      </c>
      <c r="J754" s="45">
        <v>1.38</v>
      </c>
      <c r="K754" s="45">
        <v>2.72</v>
      </c>
      <c r="L754" s="45">
        <v>0.82</v>
      </c>
      <c r="M754" s="46">
        <v>-9999</v>
      </c>
      <c r="N754" s="45">
        <v>2.92</v>
      </c>
      <c r="O754" s="45">
        <v>1.76</v>
      </c>
      <c r="P754" s="45">
        <v>-9999</v>
      </c>
      <c r="Q754" s="45">
        <v>1.69</v>
      </c>
      <c r="R754" s="45">
        <v>-9999</v>
      </c>
      <c r="S754" s="45">
        <v>0.69</v>
      </c>
      <c r="T754" s="45">
        <v>-9999</v>
      </c>
      <c r="U754" s="51">
        <v>1.83</v>
      </c>
    </row>
    <row r="755" spans="1:21" x14ac:dyDescent="0.25">
      <c r="A755" s="61" t="s">
        <v>31</v>
      </c>
      <c r="B755" s="61">
        <v>2012</v>
      </c>
      <c r="C755" s="57">
        <v>0.35</v>
      </c>
      <c r="D755" s="45">
        <v>0.56000000000000005</v>
      </c>
      <c r="E755" s="45">
        <v>1.44</v>
      </c>
      <c r="F755" s="45">
        <v>1.1100000000000001</v>
      </c>
      <c r="G755" s="45">
        <v>0.68</v>
      </c>
      <c r="H755" s="45">
        <v>0.81</v>
      </c>
      <c r="I755" s="45">
        <v>-9999</v>
      </c>
      <c r="J755" s="45">
        <v>0.75</v>
      </c>
      <c r="K755" s="45">
        <v>0.66</v>
      </c>
      <c r="L755" s="45">
        <v>0.3</v>
      </c>
      <c r="M755" s="46">
        <v>0.85</v>
      </c>
      <c r="N755" s="45">
        <v>1.44</v>
      </c>
      <c r="O755" s="45">
        <v>0.59</v>
      </c>
      <c r="P755" s="45">
        <v>-9999</v>
      </c>
      <c r="Q755" s="45">
        <v>0.68</v>
      </c>
      <c r="R755" s="45">
        <v>-9999</v>
      </c>
      <c r="S755" s="45">
        <v>0.82</v>
      </c>
      <c r="T755" s="45">
        <v>-9999</v>
      </c>
      <c r="U755" s="51">
        <v>0.64</v>
      </c>
    </row>
    <row r="756" spans="1:21" x14ac:dyDescent="0.25">
      <c r="A756" s="61" t="s">
        <v>32</v>
      </c>
      <c r="B756" s="61">
        <v>2012</v>
      </c>
      <c r="C756" s="57">
        <v>0.02</v>
      </c>
      <c r="D756" s="45" t="s">
        <v>1</v>
      </c>
      <c r="E756" s="45">
        <v>0.28000000000000003</v>
      </c>
      <c r="F756" s="45">
        <v>0.45</v>
      </c>
      <c r="G756" s="45">
        <v>0</v>
      </c>
      <c r="H756" s="45">
        <v>0.36</v>
      </c>
      <c r="I756" s="45">
        <v>-9999</v>
      </c>
      <c r="J756" s="45">
        <v>0.01</v>
      </c>
      <c r="K756" s="45">
        <v>0.14000000000000001</v>
      </c>
      <c r="L756" s="45">
        <v>0.24</v>
      </c>
      <c r="M756" s="46" t="s">
        <v>1</v>
      </c>
      <c r="N756" s="45">
        <v>0.15</v>
      </c>
      <c r="O756" s="45">
        <v>0.08</v>
      </c>
      <c r="P756" s="45">
        <v>-9999</v>
      </c>
      <c r="Q756" s="45">
        <v>0.05</v>
      </c>
      <c r="R756" s="45">
        <v>-9999</v>
      </c>
      <c r="S756" s="45">
        <v>0.1</v>
      </c>
      <c r="T756" s="45">
        <v>-9999</v>
      </c>
      <c r="U756" s="51">
        <v>0.18</v>
      </c>
    </row>
    <row r="757" spans="1:21" ht="15.75" thickBot="1" x14ac:dyDescent="0.3">
      <c r="A757" s="62" t="s">
        <v>33</v>
      </c>
      <c r="B757" s="62">
        <v>2012</v>
      </c>
      <c r="C757" s="58">
        <v>0.27</v>
      </c>
      <c r="D757" s="52">
        <v>0.67</v>
      </c>
      <c r="E757" s="52">
        <v>0.51</v>
      </c>
      <c r="F757" s="52">
        <v>0.32</v>
      </c>
      <c r="G757" s="52">
        <v>0.92</v>
      </c>
      <c r="H757" s="52">
        <v>0.22</v>
      </c>
      <c r="I757" s="52">
        <v>-9999</v>
      </c>
      <c r="J757" s="52">
        <v>0.8</v>
      </c>
      <c r="K757" s="52">
        <v>0.4</v>
      </c>
      <c r="L757" s="52">
        <v>0.19</v>
      </c>
      <c r="M757" s="53">
        <v>-9999</v>
      </c>
      <c r="N757" s="52">
        <v>0.52</v>
      </c>
      <c r="O757" s="52">
        <v>0.41</v>
      </c>
      <c r="P757" s="52">
        <v>-9999</v>
      </c>
      <c r="Q757" s="52">
        <v>0.74</v>
      </c>
      <c r="R757" s="52">
        <v>-9999</v>
      </c>
      <c r="S757" s="52">
        <v>0.43</v>
      </c>
      <c r="T757" s="52">
        <v>-9999</v>
      </c>
      <c r="U757" s="54">
        <v>0.31</v>
      </c>
    </row>
    <row r="758" spans="1:21" x14ac:dyDescent="0.25">
      <c r="L758" t="s">
        <v>34</v>
      </c>
      <c r="M758">
        <f>COUNTIF(M2:M757,"&gt;=0")</f>
        <v>617</v>
      </c>
      <c r="N758">
        <f>M758/M761</f>
        <v>0.95510835913312697</v>
      </c>
      <c r="O758" s="86">
        <f>(N758+N759)</f>
        <v>1</v>
      </c>
    </row>
    <row r="759" spans="1:21" x14ac:dyDescent="0.25">
      <c r="L759" t="s">
        <v>1</v>
      </c>
      <c r="M759">
        <f>COUNTIF(M2:M757,"T")</f>
        <v>29</v>
      </c>
      <c r="N759">
        <f>M759/M761</f>
        <v>4.4891640866873063E-2</v>
      </c>
      <c r="O759" s="86"/>
    </row>
    <row r="760" spans="1:21" x14ac:dyDescent="0.25">
      <c r="L760">
        <v>-9999</v>
      </c>
      <c r="M760">
        <f>COUNTIF(M2:M757,"NA")</f>
        <v>0</v>
      </c>
      <c r="N760">
        <f>M760/M761</f>
        <v>0</v>
      </c>
    </row>
    <row r="761" spans="1:21" x14ac:dyDescent="0.25">
      <c r="M761">
        <f>SUM(M758:M760)</f>
        <v>646</v>
      </c>
    </row>
  </sheetData>
  <mergeCells count="1">
    <mergeCell ref="O758:O759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4"/>
  <sheetViews>
    <sheetView zoomScaleNormal="100" workbookViewId="0">
      <selection activeCell="T35" sqref="T35"/>
    </sheetView>
  </sheetViews>
  <sheetFormatPr defaultRowHeight="15" x14ac:dyDescent="0.25"/>
  <cols>
    <col min="1" max="1" width="14.5703125" customWidth="1"/>
    <col min="2" max="2" width="9.140625" customWidth="1"/>
  </cols>
  <sheetData>
    <row r="1" spans="1:33" ht="15.75" thickBot="1" x14ac:dyDescent="0.3">
      <c r="A1" s="90" t="s">
        <v>4</v>
      </c>
      <c r="B1" s="16" t="s">
        <v>22</v>
      </c>
      <c r="C1" s="17" t="s">
        <v>23</v>
      </c>
      <c r="D1" s="16" t="s">
        <v>24</v>
      </c>
      <c r="E1" s="17" t="s">
        <v>25</v>
      </c>
      <c r="F1" s="16" t="s">
        <v>26</v>
      </c>
      <c r="G1" s="17" t="s">
        <v>27</v>
      </c>
      <c r="H1" s="16" t="s">
        <v>28</v>
      </c>
      <c r="I1" s="17" t="s">
        <v>29</v>
      </c>
      <c r="J1" s="16" t="s">
        <v>30</v>
      </c>
      <c r="K1" s="17" t="s">
        <v>31</v>
      </c>
      <c r="L1" s="16" t="s">
        <v>32</v>
      </c>
      <c r="M1" s="17" t="s">
        <v>33</v>
      </c>
      <c r="N1" s="18" t="s">
        <v>38</v>
      </c>
    </row>
    <row r="2" spans="1:33" ht="15.75" thickBot="1" x14ac:dyDescent="0.3">
      <c r="A2" s="91"/>
      <c r="B2" s="87" t="s">
        <v>41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9"/>
    </row>
    <row r="3" spans="1:33" ht="15.75" thickBot="1" x14ac:dyDescent="0.3">
      <c r="A3" s="13">
        <v>1950</v>
      </c>
      <c r="B3" s="14">
        <v>0.34</v>
      </c>
      <c r="C3" s="15">
        <v>0.2</v>
      </c>
      <c r="D3" s="15">
        <v>0.75</v>
      </c>
      <c r="E3" s="15">
        <v>1.78</v>
      </c>
      <c r="F3" s="15">
        <v>1.63</v>
      </c>
      <c r="G3" s="15">
        <v>1.24</v>
      </c>
      <c r="H3" s="15">
        <v>3.3</v>
      </c>
      <c r="I3" s="15">
        <v>2.83</v>
      </c>
      <c r="J3" s="15">
        <v>1.64</v>
      </c>
      <c r="K3" s="15">
        <v>0.22</v>
      </c>
      <c r="L3" s="15">
        <v>0.47</v>
      </c>
      <c r="M3" s="19">
        <v>0.4</v>
      </c>
      <c r="N3" s="21">
        <v>14.800000000000002</v>
      </c>
      <c r="AG3" s="21">
        <v>14.800000000000002</v>
      </c>
    </row>
    <row r="4" spans="1:33" ht="15" customHeight="1" thickBot="1" x14ac:dyDescent="0.3">
      <c r="A4" s="11">
        <v>1951</v>
      </c>
      <c r="B4" s="9">
        <v>0.25</v>
      </c>
      <c r="C4" s="6">
        <v>0.21</v>
      </c>
      <c r="D4" s="6">
        <v>0.26</v>
      </c>
      <c r="E4" s="6">
        <v>2.09</v>
      </c>
      <c r="F4" s="6">
        <v>2.44</v>
      </c>
      <c r="G4" s="6">
        <v>5.7</v>
      </c>
      <c r="H4" s="6">
        <v>1.41</v>
      </c>
      <c r="I4" s="6">
        <v>2.52</v>
      </c>
      <c r="J4" s="6">
        <v>3.77</v>
      </c>
      <c r="K4" s="6">
        <v>2.36</v>
      </c>
      <c r="L4" s="6">
        <v>0.1</v>
      </c>
      <c r="M4" s="20">
        <v>0.86</v>
      </c>
      <c r="N4" s="21">
        <v>21.97</v>
      </c>
      <c r="AG4" s="21">
        <v>21.97</v>
      </c>
    </row>
    <row r="5" spans="1:33" ht="15.75" thickBot="1" x14ac:dyDescent="0.3">
      <c r="A5" s="11">
        <v>1952</v>
      </c>
      <c r="B5" s="9">
        <v>0.42</v>
      </c>
      <c r="C5" s="6">
        <v>1.39</v>
      </c>
      <c r="D5" s="6">
        <v>1.01</v>
      </c>
      <c r="E5" s="6">
        <v>2.61</v>
      </c>
      <c r="F5" s="6">
        <v>5.0199999999999996</v>
      </c>
      <c r="G5" s="6">
        <v>1.5</v>
      </c>
      <c r="H5" s="6">
        <v>1.44</v>
      </c>
      <c r="I5" s="6">
        <v>1.77</v>
      </c>
      <c r="J5" s="6">
        <v>0.85</v>
      </c>
      <c r="K5" s="6">
        <v>0.3</v>
      </c>
      <c r="L5" s="6">
        <v>1.24</v>
      </c>
      <c r="M5" s="20">
        <v>0.28000000000000003</v>
      </c>
      <c r="N5" s="21">
        <v>17.829999999999998</v>
      </c>
      <c r="AG5" s="21">
        <v>17.829999999999998</v>
      </c>
    </row>
    <row r="6" spans="1:33" ht="15.75" thickBot="1" x14ac:dyDescent="0.3">
      <c r="A6" s="11">
        <v>1953</v>
      </c>
      <c r="B6" s="9">
        <v>0.24</v>
      </c>
      <c r="C6" s="6">
        <v>1.1100000000000001</v>
      </c>
      <c r="D6" s="6">
        <v>1.21</v>
      </c>
      <c r="E6" s="6">
        <v>4.4000000000000004</v>
      </c>
      <c r="F6" s="6">
        <v>0.51</v>
      </c>
      <c r="G6" s="6">
        <v>3.8</v>
      </c>
      <c r="H6" s="6">
        <v>1.18</v>
      </c>
      <c r="I6" s="6">
        <v>3.32</v>
      </c>
      <c r="J6" s="6">
        <v>0.1</v>
      </c>
      <c r="K6" s="6">
        <v>1.24</v>
      </c>
      <c r="L6" s="6">
        <v>1.21</v>
      </c>
      <c r="M6" s="20">
        <v>0.37</v>
      </c>
      <c r="N6" s="21">
        <v>18.690000000000001</v>
      </c>
      <c r="AG6" s="21">
        <v>18.690000000000001</v>
      </c>
    </row>
    <row r="7" spans="1:33" ht="15.75" thickBot="1" x14ac:dyDescent="0.3">
      <c r="A7" s="11">
        <v>1954</v>
      </c>
      <c r="B7" s="9">
        <v>0.08</v>
      </c>
      <c r="C7" s="6" t="s">
        <v>1</v>
      </c>
      <c r="D7" s="6">
        <v>1.06</v>
      </c>
      <c r="E7" s="6">
        <v>0.44</v>
      </c>
      <c r="F7" s="6">
        <v>1.4</v>
      </c>
      <c r="G7" s="6">
        <v>1.1399999999999999</v>
      </c>
      <c r="H7" s="6">
        <v>0.65</v>
      </c>
      <c r="I7" s="6">
        <v>1.38</v>
      </c>
      <c r="J7" s="6">
        <v>2.69</v>
      </c>
      <c r="K7" s="6">
        <v>0.72</v>
      </c>
      <c r="L7" s="6">
        <v>0.16</v>
      </c>
      <c r="M7" s="20">
        <v>0.2</v>
      </c>
      <c r="N7" s="21">
        <v>9.9200099999999996</v>
      </c>
      <c r="AG7" s="21">
        <v>9.9200099999999996</v>
      </c>
    </row>
    <row r="8" spans="1:33" ht="15.75" thickBot="1" x14ac:dyDescent="0.3">
      <c r="A8" s="11">
        <v>1955</v>
      </c>
      <c r="B8" s="9">
        <v>0.46</v>
      </c>
      <c r="C8" s="6">
        <v>0.74</v>
      </c>
      <c r="D8" s="6">
        <v>0.44</v>
      </c>
      <c r="E8" s="6">
        <v>1.89</v>
      </c>
      <c r="F8" s="6">
        <v>4.8499999999999996</v>
      </c>
      <c r="G8" s="6">
        <v>3.47</v>
      </c>
      <c r="H8" s="6">
        <v>0.8</v>
      </c>
      <c r="I8" s="6">
        <v>1.41</v>
      </c>
      <c r="J8" s="6">
        <v>1.1100000000000001</v>
      </c>
      <c r="K8" s="6">
        <v>0.22</v>
      </c>
      <c r="L8" s="6">
        <v>0.76</v>
      </c>
      <c r="M8" s="20">
        <v>0.05</v>
      </c>
      <c r="N8" s="21">
        <v>16.200000000000003</v>
      </c>
      <c r="AG8" s="21">
        <v>16.200000000000003</v>
      </c>
    </row>
    <row r="9" spans="1:33" ht="15.75" thickBot="1" x14ac:dyDescent="0.3">
      <c r="A9" s="11">
        <v>1956</v>
      </c>
      <c r="B9" s="9">
        <v>0.44</v>
      </c>
      <c r="C9" s="6">
        <v>0.48</v>
      </c>
      <c r="D9" s="6">
        <v>0.42</v>
      </c>
      <c r="E9" s="6">
        <v>0.83</v>
      </c>
      <c r="F9" s="6">
        <v>1.44</v>
      </c>
      <c r="G9" s="6">
        <v>3.63</v>
      </c>
      <c r="H9" s="6">
        <v>2.69</v>
      </c>
      <c r="I9" s="6">
        <v>4.55</v>
      </c>
      <c r="J9" s="6">
        <v>0.13</v>
      </c>
      <c r="K9" s="6">
        <v>0.14000000000000001</v>
      </c>
      <c r="L9" s="6">
        <v>1.79</v>
      </c>
      <c r="M9" s="20">
        <v>0.42</v>
      </c>
      <c r="N9" s="21">
        <v>16.960000000000004</v>
      </c>
      <c r="AG9" s="21">
        <v>16.960000000000004</v>
      </c>
    </row>
    <row r="10" spans="1:33" ht="15.75" thickBot="1" x14ac:dyDescent="0.3">
      <c r="A10" s="11">
        <v>1957</v>
      </c>
      <c r="B10" s="9">
        <v>0.18</v>
      </c>
      <c r="C10" s="6" t="s">
        <v>1</v>
      </c>
      <c r="D10" s="6">
        <v>0.91</v>
      </c>
      <c r="E10" s="6">
        <v>2.58</v>
      </c>
      <c r="F10" s="6">
        <v>6.18</v>
      </c>
      <c r="G10" s="6">
        <v>3.58</v>
      </c>
      <c r="H10" s="6">
        <v>3.39</v>
      </c>
      <c r="I10" s="6">
        <v>1.62</v>
      </c>
      <c r="J10" s="6">
        <v>0.15</v>
      </c>
      <c r="K10" s="6">
        <v>1.1499999999999999</v>
      </c>
      <c r="L10" s="6">
        <v>0.38</v>
      </c>
      <c r="M10" s="20">
        <v>0.32</v>
      </c>
      <c r="N10" s="21">
        <v>20.440009999999997</v>
      </c>
      <c r="AG10" s="21">
        <v>20.440009999999997</v>
      </c>
    </row>
    <row r="11" spans="1:33" ht="15.75" thickBot="1" x14ac:dyDescent="0.3">
      <c r="A11" s="11">
        <v>1958</v>
      </c>
      <c r="B11" s="9">
        <v>0.26</v>
      </c>
      <c r="C11" s="6">
        <v>0.42</v>
      </c>
      <c r="D11" s="6">
        <v>1.88</v>
      </c>
      <c r="E11" s="6">
        <v>3.05</v>
      </c>
      <c r="F11" s="6">
        <v>1.61</v>
      </c>
      <c r="G11" s="6">
        <v>2.48</v>
      </c>
      <c r="H11" s="6">
        <v>4.72</v>
      </c>
      <c r="I11" s="6">
        <v>1.48</v>
      </c>
      <c r="J11" s="6">
        <v>2.13</v>
      </c>
      <c r="K11" s="6" t="s">
        <v>48</v>
      </c>
      <c r="L11" s="6" t="s">
        <v>48</v>
      </c>
      <c r="M11" s="20" t="s">
        <v>48</v>
      </c>
      <c r="N11" s="21" t="s">
        <v>48</v>
      </c>
      <c r="AG11" s="21"/>
    </row>
    <row r="12" spans="1:33" ht="15.75" thickBot="1" x14ac:dyDescent="0.3">
      <c r="A12" s="11">
        <v>1959</v>
      </c>
      <c r="B12" s="9" t="s">
        <v>48</v>
      </c>
      <c r="C12" s="6" t="s">
        <v>48</v>
      </c>
      <c r="D12" s="6" t="s">
        <v>48</v>
      </c>
      <c r="E12" s="6" t="s">
        <v>48</v>
      </c>
      <c r="F12" s="6" t="s">
        <v>48</v>
      </c>
      <c r="G12" s="6" t="s">
        <v>48</v>
      </c>
      <c r="H12" s="6" t="s">
        <v>48</v>
      </c>
      <c r="I12" s="6" t="s">
        <v>48</v>
      </c>
      <c r="J12" s="6" t="s">
        <v>48</v>
      </c>
      <c r="K12" s="6" t="s">
        <v>48</v>
      </c>
      <c r="L12" s="6" t="s">
        <v>48</v>
      </c>
      <c r="M12" s="20" t="s">
        <v>48</v>
      </c>
      <c r="N12" s="21" t="s">
        <v>48</v>
      </c>
      <c r="AG12" s="21"/>
    </row>
    <row r="13" spans="1:33" ht="15.75" thickBot="1" x14ac:dyDescent="0.3">
      <c r="A13" s="11">
        <v>1960</v>
      </c>
      <c r="B13" s="9" t="s">
        <v>48</v>
      </c>
      <c r="C13" s="6" t="s">
        <v>48</v>
      </c>
      <c r="D13" s="6" t="s">
        <v>48</v>
      </c>
      <c r="E13" s="6" t="s">
        <v>48</v>
      </c>
      <c r="F13" s="6" t="s">
        <v>48</v>
      </c>
      <c r="G13" s="6" t="s">
        <v>48</v>
      </c>
      <c r="H13" s="6" t="s">
        <v>48</v>
      </c>
      <c r="I13" s="6" t="s">
        <v>48</v>
      </c>
      <c r="J13" s="6" t="s">
        <v>48</v>
      </c>
      <c r="K13" s="6" t="s">
        <v>48</v>
      </c>
      <c r="L13" s="6" t="s">
        <v>48</v>
      </c>
      <c r="M13" s="20" t="s">
        <v>48</v>
      </c>
      <c r="N13" s="21" t="s">
        <v>48</v>
      </c>
      <c r="AG13" s="21"/>
    </row>
    <row r="14" spans="1:33" ht="15.75" thickBot="1" x14ac:dyDescent="0.3">
      <c r="A14" s="11">
        <v>1961</v>
      </c>
      <c r="B14" s="9" t="s">
        <v>48</v>
      </c>
      <c r="C14" s="6" t="s">
        <v>48</v>
      </c>
      <c r="D14" s="6" t="s">
        <v>48</v>
      </c>
      <c r="E14" s="6" t="s">
        <v>48</v>
      </c>
      <c r="F14" s="6" t="s">
        <v>48</v>
      </c>
      <c r="G14" s="6" t="s">
        <v>48</v>
      </c>
      <c r="H14" s="6" t="s">
        <v>48</v>
      </c>
      <c r="I14" s="6" t="s">
        <v>48</v>
      </c>
      <c r="J14" s="6" t="s">
        <v>48</v>
      </c>
      <c r="K14" s="6" t="s">
        <v>48</v>
      </c>
      <c r="L14" s="6" t="s">
        <v>48</v>
      </c>
      <c r="M14" s="20" t="s">
        <v>48</v>
      </c>
      <c r="N14" s="21" t="s">
        <v>48</v>
      </c>
      <c r="AG14" s="21"/>
    </row>
    <row r="15" spans="1:33" ht="15.75" thickBot="1" x14ac:dyDescent="0.3">
      <c r="A15" s="11">
        <v>1962</v>
      </c>
      <c r="B15" s="9" t="s">
        <v>48</v>
      </c>
      <c r="C15" s="6" t="s">
        <v>48</v>
      </c>
      <c r="D15" s="6" t="s">
        <v>48</v>
      </c>
      <c r="E15" s="6" t="s">
        <v>48</v>
      </c>
      <c r="F15" s="6" t="s">
        <v>48</v>
      </c>
      <c r="G15" s="6" t="s">
        <v>48</v>
      </c>
      <c r="H15" s="6" t="s">
        <v>48</v>
      </c>
      <c r="I15" s="6" t="s">
        <v>48</v>
      </c>
      <c r="J15" s="6" t="s">
        <v>48</v>
      </c>
      <c r="K15" s="6" t="s">
        <v>48</v>
      </c>
      <c r="L15" s="6" t="s">
        <v>48</v>
      </c>
      <c r="M15" s="20" t="s">
        <v>48</v>
      </c>
      <c r="N15" s="21" t="s">
        <v>48</v>
      </c>
      <c r="AG15" s="21"/>
    </row>
    <row r="16" spans="1:33" ht="15.75" thickBot="1" x14ac:dyDescent="0.3">
      <c r="A16" s="11">
        <v>1963</v>
      </c>
      <c r="B16" s="9" t="s">
        <v>48</v>
      </c>
      <c r="C16" s="6" t="s">
        <v>48</v>
      </c>
      <c r="D16" s="6" t="s">
        <v>48</v>
      </c>
      <c r="E16" s="6" t="s">
        <v>48</v>
      </c>
      <c r="F16" s="6" t="s">
        <v>48</v>
      </c>
      <c r="G16" s="6" t="s">
        <v>48</v>
      </c>
      <c r="H16" s="6" t="s">
        <v>48</v>
      </c>
      <c r="I16" s="6" t="s">
        <v>48</v>
      </c>
      <c r="J16" s="6" t="s">
        <v>48</v>
      </c>
      <c r="K16" s="6" t="s">
        <v>48</v>
      </c>
      <c r="L16" s="6" t="s">
        <v>48</v>
      </c>
      <c r="M16" s="20" t="s">
        <v>48</v>
      </c>
      <c r="N16" s="21" t="s">
        <v>48</v>
      </c>
      <c r="AG16" s="21"/>
    </row>
    <row r="17" spans="1:33" ht="15.75" thickBot="1" x14ac:dyDescent="0.3">
      <c r="A17" s="11">
        <v>1964</v>
      </c>
      <c r="B17" s="9" t="s">
        <v>48</v>
      </c>
      <c r="C17" s="6" t="s">
        <v>48</v>
      </c>
      <c r="D17" s="6" t="s">
        <v>48</v>
      </c>
      <c r="E17" s="6" t="s">
        <v>48</v>
      </c>
      <c r="F17" s="6" t="s">
        <v>48</v>
      </c>
      <c r="G17" s="6" t="s">
        <v>48</v>
      </c>
      <c r="H17" s="6" t="s">
        <v>48</v>
      </c>
      <c r="I17" s="6" t="s">
        <v>48</v>
      </c>
      <c r="J17" s="6" t="s">
        <v>48</v>
      </c>
      <c r="K17" s="6" t="s">
        <v>48</v>
      </c>
      <c r="L17" s="6" t="s">
        <v>48</v>
      </c>
      <c r="M17" s="20" t="s">
        <v>48</v>
      </c>
      <c r="N17" s="21" t="s">
        <v>48</v>
      </c>
      <c r="AG17" s="21"/>
    </row>
    <row r="18" spans="1:33" ht="15.75" thickBot="1" x14ac:dyDescent="0.3">
      <c r="A18" s="11">
        <v>1965</v>
      </c>
      <c r="B18" s="9" t="s">
        <v>48</v>
      </c>
      <c r="C18" s="6" t="s">
        <v>48</v>
      </c>
      <c r="D18" s="6" t="s">
        <v>48</v>
      </c>
      <c r="E18" s="6" t="s">
        <v>48</v>
      </c>
      <c r="F18" s="6" t="s">
        <v>48</v>
      </c>
      <c r="G18" s="6" t="s">
        <v>48</v>
      </c>
      <c r="H18" s="6" t="s">
        <v>48</v>
      </c>
      <c r="I18" s="6" t="s">
        <v>48</v>
      </c>
      <c r="J18" s="6" t="s">
        <v>48</v>
      </c>
      <c r="K18" s="6" t="s">
        <v>48</v>
      </c>
      <c r="L18" s="6" t="s">
        <v>48</v>
      </c>
      <c r="M18" s="20" t="s">
        <v>48</v>
      </c>
      <c r="N18" s="21" t="s">
        <v>48</v>
      </c>
      <c r="AG18" s="21"/>
    </row>
    <row r="19" spans="1:33" ht="15.75" thickBot="1" x14ac:dyDescent="0.3">
      <c r="A19" s="11">
        <v>1966</v>
      </c>
      <c r="B19" s="9" t="s">
        <v>48</v>
      </c>
      <c r="C19" s="6" t="s">
        <v>48</v>
      </c>
      <c r="D19" s="6" t="s">
        <v>48</v>
      </c>
      <c r="E19" s="6" t="s">
        <v>48</v>
      </c>
      <c r="F19" s="6" t="s">
        <v>48</v>
      </c>
      <c r="G19" s="6" t="s">
        <v>48</v>
      </c>
      <c r="H19" s="6" t="s">
        <v>48</v>
      </c>
      <c r="I19" s="6" t="s">
        <v>48</v>
      </c>
      <c r="J19" s="6" t="s">
        <v>48</v>
      </c>
      <c r="K19" s="6" t="s">
        <v>48</v>
      </c>
      <c r="L19" s="6" t="s">
        <v>48</v>
      </c>
      <c r="M19" s="20" t="s">
        <v>48</v>
      </c>
      <c r="N19" s="21" t="s">
        <v>48</v>
      </c>
      <c r="AG19" s="21"/>
    </row>
    <row r="20" spans="1:33" ht="15.75" thickBot="1" x14ac:dyDescent="0.3">
      <c r="A20" s="11">
        <v>1967</v>
      </c>
      <c r="B20" s="9" t="s">
        <v>48</v>
      </c>
      <c r="C20" s="6" t="s">
        <v>48</v>
      </c>
      <c r="D20" s="6" t="s">
        <v>48</v>
      </c>
      <c r="E20" s="6" t="s">
        <v>48</v>
      </c>
      <c r="F20" s="6" t="s">
        <v>48</v>
      </c>
      <c r="G20" s="6" t="s">
        <v>48</v>
      </c>
      <c r="H20" s="6" t="s">
        <v>48</v>
      </c>
      <c r="I20" s="6" t="s">
        <v>48</v>
      </c>
      <c r="J20" s="6" t="s">
        <v>48</v>
      </c>
      <c r="K20" s="6" t="s">
        <v>48</v>
      </c>
      <c r="L20" s="6" t="s">
        <v>48</v>
      </c>
      <c r="M20" s="20" t="s">
        <v>48</v>
      </c>
      <c r="N20" s="21" t="s">
        <v>48</v>
      </c>
      <c r="AG20" s="21"/>
    </row>
    <row r="21" spans="1:33" ht="15.75" thickBot="1" x14ac:dyDescent="0.3">
      <c r="A21" s="11">
        <v>1968</v>
      </c>
      <c r="B21" s="9" t="s">
        <v>48</v>
      </c>
      <c r="C21" s="6" t="s">
        <v>48</v>
      </c>
      <c r="D21" s="6" t="s">
        <v>48</v>
      </c>
      <c r="E21" s="6" t="s">
        <v>48</v>
      </c>
      <c r="F21" s="6" t="s">
        <v>48</v>
      </c>
      <c r="G21" s="6" t="s">
        <v>48</v>
      </c>
      <c r="H21" s="6" t="s">
        <v>48</v>
      </c>
      <c r="I21" s="6" t="s">
        <v>48</v>
      </c>
      <c r="J21" s="6" t="s">
        <v>48</v>
      </c>
      <c r="K21" s="6" t="s">
        <v>48</v>
      </c>
      <c r="L21" s="6" t="s">
        <v>48</v>
      </c>
      <c r="M21" s="20" t="s">
        <v>48</v>
      </c>
      <c r="N21" s="21" t="s">
        <v>48</v>
      </c>
      <c r="AG21" s="21"/>
    </row>
    <row r="22" spans="1:33" ht="15.75" thickBot="1" x14ac:dyDescent="0.3">
      <c r="A22" s="11">
        <v>1969</v>
      </c>
      <c r="B22" s="9" t="s">
        <v>48</v>
      </c>
      <c r="C22" s="6" t="s">
        <v>48</v>
      </c>
      <c r="D22" s="6" t="s">
        <v>48</v>
      </c>
      <c r="E22" s="6" t="s">
        <v>48</v>
      </c>
      <c r="F22" s="6" t="s">
        <v>48</v>
      </c>
      <c r="G22" s="6" t="s">
        <v>48</v>
      </c>
      <c r="H22" s="6" t="s">
        <v>48</v>
      </c>
      <c r="I22" s="6" t="s">
        <v>48</v>
      </c>
      <c r="J22" s="6" t="s">
        <v>48</v>
      </c>
      <c r="K22" s="6" t="s">
        <v>48</v>
      </c>
      <c r="L22" s="6" t="s">
        <v>48</v>
      </c>
      <c r="M22" s="20" t="s">
        <v>48</v>
      </c>
      <c r="N22" s="21" t="s">
        <v>48</v>
      </c>
      <c r="AG22" s="21"/>
    </row>
    <row r="23" spans="1:33" ht="15.75" thickBot="1" x14ac:dyDescent="0.3">
      <c r="A23" s="11">
        <v>1970</v>
      </c>
      <c r="B23" s="9" t="s">
        <v>48</v>
      </c>
      <c r="C23" s="6" t="s">
        <v>48</v>
      </c>
      <c r="D23" s="6" t="s">
        <v>48</v>
      </c>
      <c r="E23" s="6" t="s">
        <v>48</v>
      </c>
      <c r="F23" s="6" t="s">
        <v>48</v>
      </c>
      <c r="G23" s="6" t="s">
        <v>48</v>
      </c>
      <c r="H23" s="6" t="s">
        <v>48</v>
      </c>
      <c r="I23" s="6" t="s">
        <v>48</v>
      </c>
      <c r="J23" s="6" t="s">
        <v>48</v>
      </c>
      <c r="K23" s="6" t="s">
        <v>48</v>
      </c>
      <c r="L23" s="6" t="s">
        <v>48</v>
      </c>
      <c r="M23" s="20" t="s">
        <v>48</v>
      </c>
      <c r="N23" s="21" t="s">
        <v>48</v>
      </c>
      <c r="AG23" s="21"/>
    </row>
    <row r="24" spans="1:33" ht="15.75" thickBot="1" x14ac:dyDescent="0.3">
      <c r="A24" s="11">
        <v>1971</v>
      </c>
      <c r="B24" s="9" t="s">
        <v>48</v>
      </c>
      <c r="C24" s="6" t="s">
        <v>48</v>
      </c>
      <c r="D24" s="6" t="s">
        <v>48</v>
      </c>
      <c r="E24" s="6" t="s">
        <v>48</v>
      </c>
      <c r="F24" s="6" t="s">
        <v>48</v>
      </c>
      <c r="G24" s="6" t="s">
        <v>48</v>
      </c>
      <c r="H24" s="6" t="s">
        <v>48</v>
      </c>
      <c r="I24" s="6" t="s">
        <v>48</v>
      </c>
      <c r="J24" s="6" t="s">
        <v>48</v>
      </c>
      <c r="K24" s="6" t="s">
        <v>48</v>
      </c>
      <c r="L24" s="6" t="s">
        <v>48</v>
      </c>
      <c r="M24" s="20" t="s">
        <v>48</v>
      </c>
      <c r="N24" s="21" t="s">
        <v>48</v>
      </c>
      <c r="AG24" s="21"/>
    </row>
    <row r="25" spans="1:33" ht="15.75" thickBot="1" x14ac:dyDescent="0.3">
      <c r="A25" s="11">
        <v>1972</v>
      </c>
      <c r="B25" s="9" t="s">
        <v>48</v>
      </c>
      <c r="C25" s="6" t="s">
        <v>48</v>
      </c>
      <c r="D25" s="6" t="s">
        <v>48</v>
      </c>
      <c r="E25" s="6" t="s">
        <v>48</v>
      </c>
      <c r="F25" s="6" t="s">
        <v>48</v>
      </c>
      <c r="G25" s="6" t="s">
        <v>48</v>
      </c>
      <c r="H25" s="6" t="s">
        <v>48</v>
      </c>
      <c r="I25" s="6" t="s">
        <v>48</v>
      </c>
      <c r="J25" s="6" t="s">
        <v>48</v>
      </c>
      <c r="K25" s="6" t="s">
        <v>48</v>
      </c>
      <c r="L25" s="6" t="s">
        <v>48</v>
      </c>
      <c r="M25" s="20" t="s">
        <v>48</v>
      </c>
      <c r="N25" s="21" t="s">
        <v>48</v>
      </c>
      <c r="AG25" s="21"/>
    </row>
    <row r="26" spans="1:33" ht="15.75" thickBot="1" x14ac:dyDescent="0.3">
      <c r="A26" s="11">
        <v>1973</v>
      </c>
      <c r="B26" s="9" t="s">
        <v>48</v>
      </c>
      <c r="C26" s="6" t="s">
        <v>48</v>
      </c>
      <c r="D26" s="6" t="s">
        <v>48</v>
      </c>
      <c r="E26" s="6" t="s">
        <v>48</v>
      </c>
      <c r="F26" s="6" t="s">
        <v>48</v>
      </c>
      <c r="G26" s="6" t="s">
        <v>48</v>
      </c>
      <c r="H26" s="6" t="s">
        <v>48</v>
      </c>
      <c r="I26" s="6" t="s">
        <v>48</v>
      </c>
      <c r="J26" s="6" t="s">
        <v>48</v>
      </c>
      <c r="K26" s="6" t="s">
        <v>48</v>
      </c>
      <c r="L26" s="6" t="s">
        <v>48</v>
      </c>
      <c r="M26" s="20" t="s">
        <v>48</v>
      </c>
      <c r="N26" s="21" t="s">
        <v>48</v>
      </c>
      <c r="AG26" s="21"/>
    </row>
    <row r="27" spans="1:33" ht="15.75" thickBot="1" x14ac:dyDescent="0.3">
      <c r="A27" s="11">
        <v>1974</v>
      </c>
      <c r="B27" s="9" t="s">
        <v>48</v>
      </c>
      <c r="C27" s="6" t="s">
        <v>48</v>
      </c>
      <c r="D27" s="6" t="s">
        <v>48</v>
      </c>
      <c r="E27" s="6" t="s">
        <v>48</v>
      </c>
      <c r="F27" s="6" t="s">
        <v>48</v>
      </c>
      <c r="G27" s="6" t="s">
        <v>48</v>
      </c>
      <c r="H27" s="6" t="s">
        <v>48</v>
      </c>
      <c r="I27" s="6" t="s">
        <v>48</v>
      </c>
      <c r="J27" s="6" t="s">
        <v>48</v>
      </c>
      <c r="K27" s="6" t="s">
        <v>48</v>
      </c>
      <c r="L27" s="6" t="s">
        <v>48</v>
      </c>
      <c r="M27" s="20" t="s">
        <v>48</v>
      </c>
      <c r="N27" s="21" t="s">
        <v>48</v>
      </c>
      <c r="AG27" s="21"/>
    </row>
    <row r="28" spans="1:33" ht="15.75" thickBot="1" x14ac:dyDescent="0.3">
      <c r="A28" s="11">
        <v>1975</v>
      </c>
      <c r="B28" s="9" t="s">
        <v>48</v>
      </c>
      <c r="C28" s="6" t="s">
        <v>48</v>
      </c>
      <c r="D28" s="6" t="s">
        <v>48</v>
      </c>
      <c r="E28" s="6" t="s">
        <v>48</v>
      </c>
      <c r="F28" s="6" t="s">
        <v>48</v>
      </c>
      <c r="G28" s="6" t="s">
        <v>48</v>
      </c>
      <c r="H28" s="6" t="s">
        <v>48</v>
      </c>
      <c r="I28" s="6" t="s">
        <v>48</v>
      </c>
      <c r="J28" s="6" t="s">
        <v>48</v>
      </c>
      <c r="K28" s="6" t="s">
        <v>48</v>
      </c>
      <c r="L28" s="6" t="s">
        <v>48</v>
      </c>
      <c r="M28" s="20" t="s">
        <v>48</v>
      </c>
      <c r="N28" s="21" t="s">
        <v>48</v>
      </c>
      <c r="AG28" s="21"/>
    </row>
    <row r="29" spans="1:33" ht="15.75" thickBot="1" x14ac:dyDescent="0.3">
      <c r="A29" s="11">
        <v>1976</v>
      </c>
      <c r="B29" s="9" t="s">
        <v>48</v>
      </c>
      <c r="C29" s="6" t="s">
        <v>48</v>
      </c>
      <c r="D29" s="6" t="s">
        <v>48</v>
      </c>
      <c r="E29" s="6" t="s">
        <v>48</v>
      </c>
      <c r="F29" s="6" t="s">
        <v>48</v>
      </c>
      <c r="G29" s="6" t="s">
        <v>48</v>
      </c>
      <c r="H29" s="6" t="s">
        <v>48</v>
      </c>
      <c r="I29" s="6" t="s">
        <v>48</v>
      </c>
      <c r="J29" s="6" t="s">
        <v>48</v>
      </c>
      <c r="K29" s="6" t="s">
        <v>48</v>
      </c>
      <c r="L29" s="6" t="s">
        <v>48</v>
      </c>
      <c r="M29" s="20" t="s">
        <v>48</v>
      </c>
      <c r="N29" s="21" t="s">
        <v>48</v>
      </c>
      <c r="AG29" s="21"/>
    </row>
    <row r="30" spans="1:33" ht="15.75" thickBot="1" x14ac:dyDescent="0.3">
      <c r="A30" s="11">
        <v>1977</v>
      </c>
      <c r="B30" s="9" t="s">
        <v>48</v>
      </c>
      <c r="C30" s="6" t="s">
        <v>48</v>
      </c>
      <c r="D30" s="6" t="s">
        <v>48</v>
      </c>
      <c r="E30" s="6" t="s">
        <v>48</v>
      </c>
      <c r="F30" s="6" t="s">
        <v>48</v>
      </c>
      <c r="G30" s="6" t="s">
        <v>48</v>
      </c>
      <c r="H30" s="6" t="s">
        <v>48</v>
      </c>
      <c r="I30" s="6" t="s">
        <v>48</v>
      </c>
      <c r="J30" s="6" t="s">
        <v>48</v>
      </c>
      <c r="K30" s="6" t="s">
        <v>48</v>
      </c>
      <c r="L30" s="6" t="s">
        <v>48</v>
      </c>
      <c r="M30" s="20" t="s">
        <v>48</v>
      </c>
      <c r="N30" s="21" t="s">
        <v>48</v>
      </c>
      <c r="AG30" s="21"/>
    </row>
    <row r="31" spans="1:33" ht="15.75" thickBot="1" x14ac:dyDescent="0.3">
      <c r="A31" s="11">
        <v>1978</v>
      </c>
      <c r="B31" s="9" t="s">
        <v>48</v>
      </c>
      <c r="C31" s="6" t="s">
        <v>48</v>
      </c>
      <c r="D31" s="6" t="s">
        <v>48</v>
      </c>
      <c r="E31" s="6" t="s">
        <v>48</v>
      </c>
      <c r="F31" s="6" t="s">
        <v>48</v>
      </c>
      <c r="G31" s="6" t="s">
        <v>48</v>
      </c>
      <c r="H31" s="6" t="s">
        <v>48</v>
      </c>
      <c r="I31" s="6" t="s">
        <v>48</v>
      </c>
      <c r="J31" s="6" t="s">
        <v>48</v>
      </c>
      <c r="K31" s="6" t="s">
        <v>48</v>
      </c>
      <c r="L31" s="6" t="s">
        <v>48</v>
      </c>
      <c r="M31" s="20" t="s">
        <v>48</v>
      </c>
      <c r="N31" s="21" t="s">
        <v>48</v>
      </c>
      <c r="AG31" s="21"/>
    </row>
    <row r="32" spans="1:33" ht="15.75" thickBot="1" x14ac:dyDescent="0.3">
      <c r="A32" s="11">
        <v>1979</v>
      </c>
      <c r="B32" s="9" t="s">
        <v>48</v>
      </c>
      <c r="C32" s="6" t="s">
        <v>48</v>
      </c>
      <c r="D32" s="6" t="s">
        <v>48</v>
      </c>
      <c r="E32" s="6" t="s">
        <v>48</v>
      </c>
      <c r="F32" s="6" t="s">
        <v>48</v>
      </c>
      <c r="G32" s="6" t="s">
        <v>48</v>
      </c>
      <c r="H32" s="6" t="s">
        <v>48</v>
      </c>
      <c r="I32" s="6" t="s">
        <v>48</v>
      </c>
      <c r="J32" s="6" t="s">
        <v>48</v>
      </c>
      <c r="K32" s="6" t="s">
        <v>48</v>
      </c>
      <c r="L32" s="6" t="s">
        <v>48</v>
      </c>
      <c r="M32" s="20" t="s">
        <v>48</v>
      </c>
      <c r="N32" s="21" t="s">
        <v>48</v>
      </c>
      <c r="AG32" s="21"/>
    </row>
    <row r="33" spans="1:33" ht="15.75" thickBot="1" x14ac:dyDescent="0.3">
      <c r="A33" s="11">
        <v>1980</v>
      </c>
      <c r="B33" s="9" t="s">
        <v>48</v>
      </c>
      <c r="C33" s="6" t="s">
        <v>48</v>
      </c>
      <c r="D33" s="6" t="s">
        <v>48</v>
      </c>
      <c r="E33" s="6" t="s">
        <v>48</v>
      </c>
      <c r="F33" s="6" t="s">
        <v>48</v>
      </c>
      <c r="G33" s="6" t="s">
        <v>48</v>
      </c>
      <c r="H33" s="6" t="s">
        <v>48</v>
      </c>
      <c r="I33" s="6" t="s">
        <v>48</v>
      </c>
      <c r="J33" s="6" t="s">
        <v>48</v>
      </c>
      <c r="K33" s="6" t="s">
        <v>48</v>
      </c>
      <c r="L33" s="6" t="s">
        <v>48</v>
      </c>
      <c r="M33" s="20" t="s">
        <v>48</v>
      </c>
      <c r="N33" s="21" t="s">
        <v>48</v>
      </c>
      <c r="AG33" s="21"/>
    </row>
    <row r="34" spans="1:33" ht="15.75" thickBot="1" x14ac:dyDescent="0.3">
      <c r="A34" s="11">
        <v>1981</v>
      </c>
      <c r="B34" s="9" t="s">
        <v>48</v>
      </c>
      <c r="C34" s="6" t="s">
        <v>48</v>
      </c>
      <c r="D34" s="6" t="s">
        <v>48</v>
      </c>
      <c r="E34" s="6" t="s">
        <v>48</v>
      </c>
      <c r="F34" s="6" t="s">
        <v>48</v>
      </c>
      <c r="G34" s="6" t="s">
        <v>48</v>
      </c>
      <c r="H34" s="6" t="s">
        <v>48</v>
      </c>
      <c r="I34" s="6" t="s">
        <v>48</v>
      </c>
      <c r="J34" s="6" t="s">
        <v>48</v>
      </c>
      <c r="K34" s="6" t="s">
        <v>48</v>
      </c>
      <c r="L34" s="6" t="s">
        <v>48</v>
      </c>
      <c r="M34" s="20" t="s">
        <v>48</v>
      </c>
      <c r="N34" s="21" t="s">
        <v>48</v>
      </c>
      <c r="AG34" s="21"/>
    </row>
    <row r="35" spans="1:33" ht="15.75" thickBot="1" x14ac:dyDescent="0.3">
      <c r="A35" s="11">
        <v>1982</v>
      </c>
      <c r="B35" s="9" t="s">
        <v>48</v>
      </c>
      <c r="C35" s="6" t="s">
        <v>48</v>
      </c>
      <c r="D35" s="6" t="s">
        <v>48</v>
      </c>
      <c r="E35" s="6" t="s">
        <v>48</v>
      </c>
      <c r="F35" s="6" t="s">
        <v>48</v>
      </c>
      <c r="G35" s="6" t="s">
        <v>48</v>
      </c>
      <c r="H35" s="6" t="s">
        <v>48</v>
      </c>
      <c r="I35" s="6" t="s">
        <v>48</v>
      </c>
      <c r="J35" s="6" t="s">
        <v>48</v>
      </c>
      <c r="K35" s="6" t="s">
        <v>48</v>
      </c>
      <c r="L35" s="6" t="s">
        <v>48</v>
      </c>
      <c r="M35" s="20" t="s">
        <v>48</v>
      </c>
      <c r="N35" s="21" t="s">
        <v>48</v>
      </c>
      <c r="AG35" s="21"/>
    </row>
    <row r="36" spans="1:33" ht="15.75" thickBot="1" x14ac:dyDescent="0.3">
      <c r="A36" s="11">
        <v>1983</v>
      </c>
      <c r="B36" s="9" t="s">
        <v>48</v>
      </c>
      <c r="C36" s="6" t="s">
        <v>48</v>
      </c>
      <c r="D36" s="6" t="s">
        <v>48</v>
      </c>
      <c r="E36" s="6" t="s">
        <v>48</v>
      </c>
      <c r="F36" s="6" t="s">
        <v>48</v>
      </c>
      <c r="G36" s="6" t="s">
        <v>48</v>
      </c>
      <c r="H36" s="6" t="s">
        <v>48</v>
      </c>
      <c r="I36" s="6" t="s">
        <v>48</v>
      </c>
      <c r="J36" s="6" t="s">
        <v>48</v>
      </c>
      <c r="K36" s="6" t="s">
        <v>48</v>
      </c>
      <c r="L36" s="6" t="s">
        <v>48</v>
      </c>
      <c r="M36" s="20" t="s">
        <v>48</v>
      </c>
      <c r="N36" s="21" t="s">
        <v>48</v>
      </c>
      <c r="AG36" s="21"/>
    </row>
    <row r="37" spans="1:33" ht="15.75" thickBot="1" x14ac:dyDescent="0.3">
      <c r="A37" s="11">
        <v>1984</v>
      </c>
      <c r="B37" s="9" t="s">
        <v>48</v>
      </c>
      <c r="C37" s="6" t="s">
        <v>48</v>
      </c>
      <c r="D37" s="6" t="s">
        <v>48</v>
      </c>
      <c r="E37" s="6" t="s">
        <v>48</v>
      </c>
      <c r="F37" s="6" t="s">
        <v>48</v>
      </c>
      <c r="G37" s="6" t="s">
        <v>48</v>
      </c>
      <c r="H37" s="6" t="s">
        <v>48</v>
      </c>
      <c r="I37" s="6" t="s">
        <v>48</v>
      </c>
      <c r="J37" s="6" t="s">
        <v>48</v>
      </c>
      <c r="K37" s="6" t="s">
        <v>48</v>
      </c>
      <c r="L37" s="6" t="s">
        <v>48</v>
      </c>
      <c r="M37" s="20" t="s">
        <v>48</v>
      </c>
      <c r="N37" s="21" t="s">
        <v>48</v>
      </c>
      <c r="AG37" s="21"/>
    </row>
    <row r="38" spans="1:33" ht="15.75" thickBot="1" x14ac:dyDescent="0.3">
      <c r="A38" s="11">
        <v>1985</v>
      </c>
      <c r="B38" s="9" t="s">
        <v>48</v>
      </c>
      <c r="C38" s="6" t="s">
        <v>48</v>
      </c>
      <c r="D38" s="6" t="s">
        <v>48</v>
      </c>
      <c r="E38" s="6" t="s">
        <v>48</v>
      </c>
      <c r="F38" s="6" t="s">
        <v>48</v>
      </c>
      <c r="G38" s="6" t="s">
        <v>48</v>
      </c>
      <c r="H38" s="6" t="s">
        <v>48</v>
      </c>
      <c r="I38" s="6" t="s">
        <v>48</v>
      </c>
      <c r="J38" s="6" t="s">
        <v>48</v>
      </c>
      <c r="K38" s="6" t="s">
        <v>48</v>
      </c>
      <c r="L38" s="6" t="s">
        <v>48</v>
      </c>
      <c r="M38" s="20" t="s">
        <v>48</v>
      </c>
      <c r="N38" s="21" t="s">
        <v>48</v>
      </c>
      <c r="AG38" s="21"/>
    </row>
    <row r="39" spans="1:33" ht="15.75" thickBot="1" x14ac:dyDescent="0.3">
      <c r="A39" s="11">
        <v>1986</v>
      </c>
      <c r="B39" s="9" t="s">
        <v>48</v>
      </c>
      <c r="C39" s="6" t="s">
        <v>48</v>
      </c>
      <c r="D39" s="6" t="s">
        <v>48</v>
      </c>
      <c r="E39" s="6" t="s">
        <v>48</v>
      </c>
      <c r="F39" s="6" t="s">
        <v>48</v>
      </c>
      <c r="G39" s="6" t="s">
        <v>48</v>
      </c>
      <c r="H39" s="6" t="s">
        <v>48</v>
      </c>
      <c r="I39" s="6" t="s">
        <v>48</v>
      </c>
      <c r="J39" s="6" t="s">
        <v>48</v>
      </c>
      <c r="K39" s="6" t="s">
        <v>48</v>
      </c>
      <c r="L39" s="6" t="s">
        <v>48</v>
      </c>
      <c r="M39" s="20" t="s">
        <v>48</v>
      </c>
      <c r="N39" s="21" t="s">
        <v>48</v>
      </c>
      <c r="AG39" s="21"/>
    </row>
    <row r="40" spans="1:33" ht="15.75" thickBot="1" x14ac:dyDescent="0.3">
      <c r="A40" s="11">
        <v>1987</v>
      </c>
      <c r="B40" s="9" t="s">
        <v>48</v>
      </c>
      <c r="C40" s="6" t="s">
        <v>48</v>
      </c>
      <c r="D40" s="6" t="s">
        <v>48</v>
      </c>
      <c r="E40" s="6" t="s">
        <v>48</v>
      </c>
      <c r="F40" s="6" t="s">
        <v>48</v>
      </c>
      <c r="G40" s="6" t="s">
        <v>48</v>
      </c>
      <c r="H40" s="6" t="s">
        <v>48</v>
      </c>
      <c r="I40" s="6" t="s">
        <v>48</v>
      </c>
      <c r="J40" s="6" t="s">
        <v>48</v>
      </c>
      <c r="K40" s="6" t="s">
        <v>48</v>
      </c>
      <c r="L40" s="6" t="s">
        <v>48</v>
      </c>
      <c r="M40" s="20" t="s">
        <v>48</v>
      </c>
      <c r="N40" s="21" t="s">
        <v>48</v>
      </c>
      <c r="AG40" s="21"/>
    </row>
    <row r="41" spans="1:33" ht="15.75" thickBot="1" x14ac:dyDescent="0.3">
      <c r="A41" s="11">
        <v>1988</v>
      </c>
      <c r="B41" s="9" t="s">
        <v>48</v>
      </c>
      <c r="C41" s="6" t="s">
        <v>48</v>
      </c>
      <c r="D41" s="6" t="s">
        <v>48</v>
      </c>
      <c r="E41" s="6" t="s">
        <v>48</v>
      </c>
      <c r="F41" s="6" t="s">
        <v>48</v>
      </c>
      <c r="G41" s="6" t="s">
        <v>48</v>
      </c>
      <c r="H41" s="6" t="s">
        <v>48</v>
      </c>
      <c r="I41" s="6" t="s">
        <v>48</v>
      </c>
      <c r="J41" s="6" t="s">
        <v>48</v>
      </c>
      <c r="K41" s="6" t="s">
        <v>48</v>
      </c>
      <c r="L41" s="6" t="s">
        <v>48</v>
      </c>
      <c r="M41" s="20" t="s">
        <v>48</v>
      </c>
      <c r="N41" s="21" t="s">
        <v>48</v>
      </c>
      <c r="AG41" s="21"/>
    </row>
    <row r="42" spans="1:33" ht="15.75" thickBot="1" x14ac:dyDescent="0.3">
      <c r="A42" s="11">
        <v>1989</v>
      </c>
      <c r="B42" s="9" t="s">
        <v>48</v>
      </c>
      <c r="C42" s="6" t="s">
        <v>48</v>
      </c>
      <c r="D42" s="6" t="s">
        <v>48</v>
      </c>
      <c r="E42" s="6" t="s">
        <v>48</v>
      </c>
      <c r="F42" s="6" t="s">
        <v>48</v>
      </c>
      <c r="G42" s="6" t="s">
        <v>48</v>
      </c>
      <c r="H42" s="6" t="s">
        <v>48</v>
      </c>
      <c r="I42" s="6" t="s">
        <v>48</v>
      </c>
      <c r="J42" s="6" t="s">
        <v>48</v>
      </c>
      <c r="K42" s="6" t="s">
        <v>48</v>
      </c>
      <c r="L42" s="6" t="s">
        <v>48</v>
      </c>
      <c r="M42" s="20" t="s">
        <v>48</v>
      </c>
      <c r="N42" s="21" t="s">
        <v>48</v>
      </c>
      <c r="AG42" s="21"/>
    </row>
    <row r="43" spans="1:33" ht="15.75" thickBot="1" x14ac:dyDescent="0.3">
      <c r="A43" s="11">
        <v>1990</v>
      </c>
      <c r="B43" s="9" t="s">
        <v>48</v>
      </c>
      <c r="C43" s="6" t="s">
        <v>48</v>
      </c>
      <c r="D43" s="6" t="s">
        <v>48</v>
      </c>
      <c r="E43" s="6" t="s">
        <v>48</v>
      </c>
      <c r="F43" s="6" t="s">
        <v>48</v>
      </c>
      <c r="G43" s="6" t="s">
        <v>48</v>
      </c>
      <c r="H43" s="6" t="s">
        <v>48</v>
      </c>
      <c r="I43" s="6" t="s">
        <v>48</v>
      </c>
      <c r="J43" s="6" t="s">
        <v>48</v>
      </c>
      <c r="K43" s="6" t="s">
        <v>48</v>
      </c>
      <c r="L43" s="6" t="s">
        <v>48</v>
      </c>
      <c r="M43" s="20" t="s">
        <v>48</v>
      </c>
      <c r="N43" s="21" t="s">
        <v>48</v>
      </c>
      <c r="AG43" s="21"/>
    </row>
    <row r="44" spans="1:33" ht="15.75" thickBot="1" x14ac:dyDescent="0.3">
      <c r="A44" s="11">
        <v>1991</v>
      </c>
      <c r="B44" s="9" t="s">
        <v>48</v>
      </c>
      <c r="C44" s="6" t="s">
        <v>48</v>
      </c>
      <c r="D44" s="6" t="s">
        <v>48</v>
      </c>
      <c r="E44" s="6" t="s">
        <v>48</v>
      </c>
      <c r="F44" s="6" t="s">
        <v>48</v>
      </c>
      <c r="G44" s="6" t="s">
        <v>48</v>
      </c>
      <c r="H44" s="6" t="s">
        <v>48</v>
      </c>
      <c r="I44" s="6" t="s">
        <v>48</v>
      </c>
      <c r="J44" s="6" t="s">
        <v>48</v>
      </c>
      <c r="K44" s="6" t="s">
        <v>48</v>
      </c>
      <c r="L44" s="6" t="s">
        <v>48</v>
      </c>
      <c r="M44" s="20" t="s">
        <v>48</v>
      </c>
      <c r="N44" s="21" t="s">
        <v>48</v>
      </c>
      <c r="AG44" s="21"/>
    </row>
    <row r="45" spans="1:33" ht="15.75" thickBot="1" x14ac:dyDescent="0.3">
      <c r="A45" s="11">
        <v>1992</v>
      </c>
      <c r="B45" s="9" t="s">
        <v>48</v>
      </c>
      <c r="C45" s="6" t="s">
        <v>48</v>
      </c>
      <c r="D45" s="6" t="s">
        <v>48</v>
      </c>
      <c r="E45" s="6" t="s">
        <v>48</v>
      </c>
      <c r="F45" s="6" t="s">
        <v>48</v>
      </c>
      <c r="G45" s="6" t="s">
        <v>48</v>
      </c>
      <c r="H45" s="6" t="s">
        <v>48</v>
      </c>
      <c r="I45" s="6" t="s">
        <v>48</v>
      </c>
      <c r="J45" s="6" t="s">
        <v>48</v>
      </c>
      <c r="K45" s="6" t="s">
        <v>48</v>
      </c>
      <c r="L45" s="6" t="s">
        <v>48</v>
      </c>
      <c r="M45" s="20" t="s">
        <v>48</v>
      </c>
      <c r="N45" s="21" t="s">
        <v>48</v>
      </c>
      <c r="AG45" s="21"/>
    </row>
    <row r="46" spans="1:33" ht="15.75" thickBot="1" x14ac:dyDescent="0.3">
      <c r="A46" s="11">
        <v>1993</v>
      </c>
      <c r="B46" s="9" t="s">
        <v>48</v>
      </c>
      <c r="C46" s="6" t="s">
        <v>48</v>
      </c>
      <c r="D46" s="6" t="s">
        <v>48</v>
      </c>
      <c r="E46" s="6" t="s">
        <v>48</v>
      </c>
      <c r="F46" s="6" t="s">
        <v>48</v>
      </c>
      <c r="G46" s="6" t="s">
        <v>48</v>
      </c>
      <c r="H46" s="6" t="s">
        <v>48</v>
      </c>
      <c r="I46" s="6" t="s">
        <v>48</v>
      </c>
      <c r="J46" s="6" t="s">
        <v>48</v>
      </c>
      <c r="K46" s="6" t="s">
        <v>48</v>
      </c>
      <c r="L46" s="6" t="s">
        <v>48</v>
      </c>
      <c r="M46" s="20" t="s">
        <v>48</v>
      </c>
      <c r="N46" s="21" t="s">
        <v>48</v>
      </c>
      <c r="AG46" s="21"/>
    </row>
    <row r="47" spans="1:33" ht="15.75" thickBot="1" x14ac:dyDescent="0.3">
      <c r="A47" s="11">
        <v>1994</v>
      </c>
      <c r="B47" s="9" t="s">
        <v>48</v>
      </c>
      <c r="C47" s="6" t="s">
        <v>48</v>
      </c>
      <c r="D47" s="6" t="s">
        <v>48</v>
      </c>
      <c r="E47" s="6" t="s">
        <v>48</v>
      </c>
      <c r="F47" s="6" t="s">
        <v>48</v>
      </c>
      <c r="G47" s="6" t="s">
        <v>48</v>
      </c>
      <c r="H47" s="6" t="s">
        <v>48</v>
      </c>
      <c r="I47" s="6" t="s">
        <v>48</v>
      </c>
      <c r="J47" s="6" t="s">
        <v>48</v>
      </c>
      <c r="K47" s="6" t="s">
        <v>48</v>
      </c>
      <c r="L47" s="6" t="s">
        <v>48</v>
      </c>
      <c r="M47" s="20" t="s">
        <v>48</v>
      </c>
      <c r="N47" s="21" t="s">
        <v>48</v>
      </c>
      <c r="AG47" s="21"/>
    </row>
    <row r="48" spans="1:33" ht="15.75" thickBot="1" x14ac:dyDescent="0.3">
      <c r="A48" s="11">
        <v>1995</v>
      </c>
      <c r="B48" s="9" t="s">
        <v>48</v>
      </c>
      <c r="C48" s="6" t="s">
        <v>48</v>
      </c>
      <c r="D48" s="6" t="s">
        <v>48</v>
      </c>
      <c r="E48" s="6" t="s">
        <v>48</v>
      </c>
      <c r="F48" s="6" t="s">
        <v>48</v>
      </c>
      <c r="G48" s="6" t="s">
        <v>48</v>
      </c>
      <c r="H48" s="6" t="s">
        <v>48</v>
      </c>
      <c r="I48" s="6" t="s">
        <v>48</v>
      </c>
      <c r="J48" s="6" t="s">
        <v>48</v>
      </c>
      <c r="K48" s="6" t="s">
        <v>48</v>
      </c>
      <c r="L48" s="6" t="s">
        <v>48</v>
      </c>
      <c r="M48" s="20" t="s">
        <v>48</v>
      </c>
      <c r="N48" s="21" t="s">
        <v>48</v>
      </c>
      <c r="AG48" s="21"/>
    </row>
    <row r="49" spans="1:33" ht="15.75" thickBot="1" x14ac:dyDescent="0.3">
      <c r="A49" s="11">
        <v>1996</v>
      </c>
      <c r="B49" s="9" t="s">
        <v>48</v>
      </c>
      <c r="C49" s="6" t="s">
        <v>48</v>
      </c>
      <c r="D49" s="6" t="s">
        <v>48</v>
      </c>
      <c r="E49" s="6" t="s">
        <v>48</v>
      </c>
      <c r="F49" s="6" t="s">
        <v>48</v>
      </c>
      <c r="G49" s="6" t="s">
        <v>48</v>
      </c>
      <c r="H49" s="6" t="s">
        <v>48</v>
      </c>
      <c r="I49" s="6" t="s">
        <v>48</v>
      </c>
      <c r="J49" s="6" t="s">
        <v>48</v>
      </c>
      <c r="K49" s="6" t="s">
        <v>48</v>
      </c>
      <c r="L49" s="6" t="s">
        <v>48</v>
      </c>
      <c r="M49" s="20" t="s">
        <v>48</v>
      </c>
      <c r="N49" s="21" t="s">
        <v>48</v>
      </c>
      <c r="AG49" s="21"/>
    </row>
    <row r="50" spans="1:33" ht="15.75" thickBot="1" x14ac:dyDescent="0.3">
      <c r="A50" s="11">
        <v>1997</v>
      </c>
      <c r="B50" s="9" t="s">
        <v>48</v>
      </c>
      <c r="C50" s="6" t="s">
        <v>48</v>
      </c>
      <c r="D50" s="6" t="s">
        <v>48</v>
      </c>
      <c r="E50" s="6" t="s">
        <v>48</v>
      </c>
      <c r="F50" s="6">
        <v>1.7</v>
      </c>
      <c r="G50" s="6">
        <v>4.3899999999999997</v>
      </c>
      <c r="H50" s="6">
        <v>2.1800000000000002</v>
      </c>
      <c r="I50" s="6">
        <v>1.92</v>
      </c>
      <c r="J50" s="6">
        <v>1.38</v>
      </c>
      <c r="K50" s="6">
        <v>2.5499999999999998</v>
      </c>
      <c r="L50" s="6" t="s">
        <v>1</v>
      </c>
      <c r="M50" s="20">
        <v>0.7</v>
      </c>
      <c r="N50" s="21" t="s">
        <v>48</v>
      </c>
      <c r="AG50" s="21"/>
    </row>
    <row r="51" spans="1:33" ht="15.75" thickBot="1" x14ac:dyDescent="0.3">
      <c r="A51" s="11">
        <v>1998</v>
      </c>
      <c r="B51" s="9">
        <v>0.02</v>
      </c>
      <c r="C51" s="6">
        <v>0.5</v>
      </c>
      <c r="D51" s="6">
        <v>0.05</v>
      </c>
      <c r="E51" s="6">
        <v>0.5</v>
      </c>
      <c r="F51" s="6">
        <v>2.59</v>
      </c>
      <c r="G51" s="6">
        <v>4.1399999999999997</v>
      </c>
      <c r="H51" s="6">
        <v>5.54</v>
      </c>
      <c r="I51" s="6">
        <v>1.69</v>
      </c>
      <c r="J51" s="6">
        <v>0.25</v>
      </c>
      <c r="K51" s="6">
        <v>1.83</v>
      </c>
      <c r="L51" s="6">
        <v>1.22</v>
      </c>
      <c r="M51" s="20">
        <v>0.21</v>
      </c>
      <c r="N51" s="21">
        <v>18.54</v>
      </c>
      <c r="AG51" s="21">
        <v>18.54</v>
      </c>
    </row>
    <row r="52" spans="1:33" ht="15.75" thickBot="1" x14ac:dyDescent="0.3">
      <c r="A52" s="11">
        <v>1999</v>
      </c>
      <c r="B52" s="9" t="s">
        <v>1</v>
      </c>
      <c r="C52" s="6">
        <v>0.34</v>
      </c>
      <c r="D52" s="6">
        <v>0.22</v>
      </c>
      <c r="E52" s="6">
        <v>2.8</v>
      </c>
      <c r="F52" s="6">
        <v>1.63</v>
      </c>
      <c r="G52" s="6">
        <v>3.26</v>
      </c>
      <c r="H52" s="6">
        <v>1.73</v>
      </c>
      <c r="I52" s="6">
        <v>2.57</v>
      </c>
      <c r="J52" s="6">
        <v>2.2799999999999998</v>
      </c>
      <c r="K52" s="6">
        <v>0.08</v>
      </c>
      <c r="L52" s="6">
        <v>7.0000000000000007E-2</v>
      </c>
      <c r="M52" s="20">
        <v>0.06</v>
      </c>
      <c r="N52" s="21">
        <v>15.040010000000001</v>
      </c>
      <c r="AG52" s="21">
        <v>15.040010000000001</v>
      </c>
    </row>
    <row r="53" spans="1:33" ht="15.75" thickBot="1" x14ac:dyDescent="0.3">
      <c r="A53" s="11">
        <v>2000</v>
      </c>
      <c r="B53" s="9">
        <v>0.54</v>
      </c>
      <c r="C53" s="6">
        <v>0.33</v>
      </c>
      <c r="D53" s="6">
        <v>3.7</v>
      </c>
      <c r="E53" s="6">
        <v>1.98</v>
      </c>
      <c r="F53" s="6">
        <v>0.15</v>
      </c>
      <c r="G53" s="6">
        <v>0</v>
      </c>
      <c r="H53" s="6">
        <v>0.81</v>
      </c>
      <c r="I53" s="6">
        <v>3.97</v>
      </c>
      <c r="J53" s="6">
        <v>3.09</v>
      </c>
      <c r="K53" s="6">
        <v>1.58</v>
      </c>
      <c r="L53" s="6" t="s">
        <v>48</v>
      </c>
      <c r="M53" s="20" t="s">
        <v>48</v>
      </c>
      <c r="N53" s="21" t="s">
        <v>48</v>
      </c>
      <c r="AG53" s="21"/>
    </row>
    <row r="54" spans="1:33" ht="15.75" thickBot="1" x14ac:dyDescent="0.3">
      <c r="A54" s="11">
        <v>2001</v>
      </c>
      <c r="B54" s="9">
        <v>0.25</v>
      </c>
      <c r="C54" s="6">
        <v>0.3</v>
      </c>
      <c r="D54" s="6">
        <v>0.87</v>
      </c>
      <c r="E54" s="6">
        <v>2.04</v>
      </c>
      <c r="F54" s="6">
        <v>2.2400000000000002</v>
      </c>
      <c r="G54" s="6">
        <v>0.91</v>
      </c>
      <c r="H54" s="6">
        <v>3.5</v>
      </c>
      <c r="I54" s="6">
        <v>1.99</v>
      </c>
      <c r="J54" s="6">
        <v>2.14</v>
      </c>
      <c r="K54" s="6">
        <v>0.94</v>
      </c>
      <c r="L54" s="6">
        <v>0.94</v>
      </c>
      <c r="M54" s="20" t="s">
        <v>1</v>
      </c>
      <c r="N54" s="21">
        <v>16.120010000000001</v>
      </c>
      <c r="AG54" s="21">
        <v>16.120010000000001</v>
      </c>
    </row>
    <row r="55" spans="1:33" ht="15.75" thickBot="1" x14ac:dyDescent="0.3">
      <c r="A55" s="11">
        <v>2002</v>
      </c>
      <c r="B55" s="9">
        <v>0.09</v>
      </c>
      <c r="C55" s="6">
        <v>0.13</v>
      </c>
      <c r="D55" s="6">
        <v>0.27</v>
      </c>
      <c r="E55" s="6">
        <v>0.93</v>
      </c>
      <c r="F55" s="6">
        <v>0.51</v>
      </c>
      <c r="G55" s="6">
        <v>2.02</v>
      </c>
      <c r="H55" s="6">
        <v>1.33</v>
      </c>
      <c r="I55" s="6">
        <v>0.94</v>
      </c>
      <c r="J55" s="6">
        <v>0.89</v>
      </c>
      <c r="K55" s="6">
        <v>1.33</v>
      </c>
      <c r="L55" s="6">
        <v>0.1</v>
      </c>
      <c r="M55" s="20">
        <v>0</v>
      </c>
      <c r="N55" s="21">
        <v>8.5400000000000009</v>
      </c>
      <c r="AG55" s="21">
        <v>8.5400000000000009</v>
      </c>
    </row>
    <row r="56" spans="1:33" ht="15.75" thickBot="1" x14ac:dyDescent="0.3">
      <c r="A56" s="11">
        <v>2003</v>
      </c>
      <c r="B56" s="9">
        <v>0.13</v>
      </c>
      <c r="C56" s="6">
        <v>0.75</v>
      </c>
      <c r="D56" s="6">
        <v>1.34</v>
      </c>
      <c r="E56" s="6">
        <v>1.37</v>
      </c>
      <c r="F56" s="6">
        <v>2.2599999999999998</v>
      </c>
      <c r="G56" s="6">
        <v>2.4900000000000002</v>
      </c>
      <c r="H56" s="6">
        <v>3.35</v>
      </c>
      <c r="I56" s="6">
        <v>1.32</v>
      </c>
      <c r="J56" s="6">
        <v>2.1</v>
      </c>
      <c r="K56" s="6">
        <v>0.19</v>
      </c>
      <c r="L56" s="6">
        <v>0.03</v>
      </c>
      <c r="M56" s="20">
        <v>0.18</v>
      </c>
      <c r="N56" s="21">
        <v>15.509999999999998</v>
      </c>
      <c r="AG56" s="21">
        <v>15.509999999999998</v>
      </c>
    </row>
    <row r="57" spans="1:33" ht="15.75" thickBot="1" x14ac:dyDescent="0.3">
      <c r="A57" s="11">
        <v>2004</v>
      </c>
      <c r="B57" s="9">
        <v>0.05</v>
      </c>
      <c r="C57" s="6" t="s">
        <v>48</v>
      </c>
      <c r="D57" s="6">
        <v>0.6</v>
      </c>
      <c r="E57" s="6">
        <v>1.9</v>
      </c>
      <c r="F57" s="6">
        <v>1.67</v>
      </c>
      <c r="G57" s="6">
        <v>1.73</v>
      </c>
      <c r="H57" s="6">
        <v>2.39</v>
      </c>
      <c r="I57" s="6">
        <v>1.49</v>
      </c>
      <c r="J57" s="6">
        <v>1.93</v>
      </c>
      <c r="K57" s="6">
        <v>0.84</v>
      </c>
      <c r="L57" s="6" t="s">
        <v>48</v>
      </c>
      <c r="M57" s="20">
        <v>0.1</v>
      </c>
      <c r="N57" s="21" t="s">
        <v>48</v>
      </c>
      <c r="AG57" s="21"/>
    </row>
    <row r="58" spans="1:33" ht="15.75" thickBot="1" x14ac:dyDescent="0.3">
      <c r="A58" s="11">
        <v>2005</v>
      </c>
      <c r="B58" s="9">
        <v>0.34</v>
      </c>
      <c r="C58" s="6">
        <v>0.09</v>
      </c>
      <c r="D58" s="6">
        <v>0.5</v>
      </c>
      <c r="E58" s="6">
        <v>1.69</v>
      </c>
      <c r="F58" s="6">
        <v>2.34</v>
      </c>
      <c r="G58" s="6">
        <v>3.77</v>
      </c>
      <c r="H58" s="6">
        <v>2.36</v>
      </c>
      <c r="I58" s="6">
        <v>2.06</v>
      </c>
      <c r="J58" s="6">
        <v>0.02</v>
      </c>
      <c r="K58" s="6">
        <v>2.69</v>
      </c>
      <c r="L58" s="6" t="s">
        <v>1</v>
      </c>
      <c r="M58" s="20" t="s">
        <v>1</v>
      </c>
      <c r="N58" s="21">
        <v>15.860019999999999</v>
      </c>
      <c r="AG58" s="21">
        <v>15.860019999999999</v>
      </c>
    </row>
    <row r="59" spans="1:33" ht="15.75" thickBot="1" x14ac:dyDescent="0.3">
      <c r="A59" s="11">
        <v>2006</v>
      </c>
      <c r="B59" s="9">
        <v>0.33</v>
      </c>
      <c r="C59" s="6">
        <v>0.84</v>
      </c>
      <c r="D59" s="6">
        <v>1.1599999999999999</v>
      </c>
      <c r="E59" s="6">
        <v>0.63</v>
      </c>
      <c r="F59" s="6">
        <v>0.53</v>
      </c>
      <c r="G59" s="6">
        <v>1.7</v>
      </c>
      <c r="H59" s="6">
        <v>0.62</v>
      </c>
      <c r="I59" s="6">
        <v>1.97</v>
      </c>
      <c r="J59" s="6">
        <v>1.18</v>
      </c>
      <c r="K59" s="6">
        <v>0.8</v>
      </c>
      <c r="L59" s="6">
        <v>0.06</v>
      </c>
      <c r="M59" s="20">
        <v>1.1399999999999999</v>
      </c>
      <c r="N59" s="21">
        <v>10.960000000000003</v>
      </c>
      <c r="AG59" s="21">
        <v>10.960000000000003</v>
      </c>
    </row>
    <row r="60" spans="1:33" ht="15.75" thickBot="1" x14ac:dyDescent="0.3">
      <c r="A60" s="11">
        <v>2007</v>
      </c>
      <c r="B60" s="9" t="s">
        <v>48</v>
      </c>
      <c r="C60" s="6" t="s">
        <v>48</v>
      </c>
      <c r="D60" s="6" t="s">
        <v>48</v>
      </c>
      <c r="E60" s="6" t="s">
        <v>48</v>
      </c>
      <c r="F60" s="6" t="s">
        <v>48</v>
      </c>
      <c r="G60" s="6" t="s">
        <v>48</v>
      </c>
      <c r="H60" s="6" t="s">
        <v>48</v>
      </c>
      <c r="I60" s="6" t="s">
        <v>48</v>
      </c>
      <c r="J60" s="6" t="s">
        <v>48</v>
      </c>
      <c r="K60" s="6" t="s">
        <v>48</v>
      </c>
      <c r="L60" s="6" t="s">
        <v>48</v>
      </c>
      <c r="M60" s="20" t="s">
        <v>48</v>
      </c>
      <c r="N60" s="21" t="s">
        <v>48</v>
      </c>
      <c r="AG60" s="21"/>
    </row>
    <row r="61" spans="1:33" ht="15.75" thickBot="1" x14ac:dyDescent="0.3">
      <c r="A61" s="11">
        <v>2008</v>
      </c>
      <c r="B61" s="9" t="s">
        <v>48</v>
      </c>
      <c r="C61" s="6" t="s">
        <v>48</v>
      </c>
      <c r="D61" s="6" t="s">
        <v>48</v>
      </c>
      <c r="E61" s="6" t="s">
        <v>48</v>
      </c>
      <c r="F61" s="6" t="s">
        <v>48</v>
      </c>
      <c r="G61" s="6" t="s">
        <v>48</v>
      </c>
      <c r="H61" s="6" t="s">
        <v>48</v>
      </c>
      <c r="I61" s="6" t="s">
        <v>48</v>
      </c>
      <c r="J61" s="6" t="s">
        <v>48</v>
      </c>
      <c r="K61" s="6" t="s">
        <v>48</v>
      </c>
      <c r="L61" s="6" t="s">
        <v>48</v>
      </c>
      <c r="M61" s="20" t="s">
        <v>48</v>
      </c>
      <c r="N61" s="21" t="s">
        <v>48</v>
      </c>
      <c r="AG61" s="21"/>
    </row>
    <row r="62" spans="1:33" ht="15.75" thickBot="1" x14ac:dyDescent="0.3">
      <c r="A62" s="11">
        <v>2009</v>
      </c>
      <c r="B62" s="9" t="s">
        <v>48</v>
      </c>
      <c r="C62" s="6" t="s">
        <v>48</v>
      </c>
      <c r="D62" s="6" t="s">
        <v>48</v>
      </c>
      <c r="E62" s="6" t="s">
        <v>48</v>
      </c>
      <c r="F62" s="6" t="s">
        <v>48</v>
      </c>
      <c r="G62" s="6" t="s">
        <v>48</v>
      </c>
      <c r="H62" s="6" t="s">
        <v>48</v>
      </c>
      <c r="I62" s="6" t="s">
        <v>48</v>
      </c>
      <c r="J62" s="6" t="s">
        <v>48</v>
      </c>
      <c r="K62" s="6" t="s">
        <v>48</v>
      </c>
      <c r="L62" s="6" t="s">
        <v>48</v>
      </c>
      <c r="M62" s="20" t="s">
        <v>48</v>
      </c>
      <c r="N62" s="21" t="s">
        <v>48</v>
      </c>
      <c r="AG62" s="21"/>
    </row>
    <row r="63" spans="1:33" ht="15.75" thickBot="1" x14ac:dyDescent="0.3">
      <c r="A63" s="11">
        <v>2010</v>
      </c>
      <c r="B63" s="9" t="s">
        <v>48</v>
      </c>
      <c r="C63" s="6" t="s">
        <v>48</v>
      </c>
      <c r="D63" s="6" t="s">
        <v>48</v>
      </c>
      <c r="E63" s="6" t="s">
        <v>48</v>
      </c>
      <c r="F63" s="6" t="s">
        <v>48</v>
      </c>
      <c r="G63" s="6" t="s">
        <v>48</v>
      </c>
      <c r="H63" s="6" t="s">
        <v>48</v>
      </c>
      <c r="I63" s="6" t="s">
        <v>48</v>
      </c>
      <c r="J63" s="6" t="s">
        <v>48</v>
      </c>
      <c r="K63" s="6" t="s">
        <v>48</v>
      </c>
      <c r="L63" s="6" t="s">
        <v>48</v>
      </c>
      <c r="M63" s="20" t="s">
        <v>48</v>
      </c>
      <c r="N63" s="21" t="s">
        <v>48</v>
      </c>
      <c r="AG63" s="21"/>
    </row>
    <row r="64" spans="1:33" ht="15.75" thickBot="1" x14ac:dyDescent="0.3">
      <c r="A64" s="11">
        <v>2011</v>
      </c>
      <c r="B64" s="9" t="s">
        <v>48</v>
      </c>
      <c r="C64" s="6" t="s">
        <v>48</v>
      </c>
      <c r="D64" s="6" t="s">
        <v>48</v>
      </c>
      <c r="E64" s="6" t="s">
        <v>48</v>
      </c>
      <c r="F64" s="6" t="s">
        <v>48</v>
      </c>
      <c r="G64" s="6" t="s">
        <v>48</v>
      </c>
      <c r="H64" s="6" t="s">
        <v>48</v>
      </c>
      <c r="I64" s="6" t="s">
        <v>48</v>
      </c>
      <c r="J64" s="6" t="s">
        <v>48</v>
      </c>
      <c r="K64" s="6" t="s">
        <v>48</v>
      </c>
      <c r="L64" s="6" t="s">
        <v>48</v>
      </c>
      <c r="M64" s="20" t="s">
        <v>48</v>
      </c>
      <c r="N64" s="21" t="s">
        <v>48</v>
      </c>
      <c r="AG64" s="21"/>
    </row>
    <row r="65" spans="1:33" ht="15.75" thickBot="1" x14ac:dyDescent="0.3">
      <c r="A65" s="22">
        <v>2012</v>
      </c>
      <c r="B65" s="23" t="s">
        <v>48</v>
      </c>
      <c r="C65" s="24" t="s">
        <v>48</v>
      </c>
      <c r="D65" s="24" t="s">
        <v>48</v>
      </c>
      <c r="E65" s="24" t="s">
        <v>48</v>
      </c>
      <c r="F65" s="24" t="s">
        <v>48</v>
      </c>
      <c r="G65" s="24" t="s">
        <v>48</v>
      </c>
      <c r="H65" s="24" t="s">
        <v>48</v>
      </c>
      <c r="I65" s="24" t="s">
        <v>48</v>
      </c>
      <c r="J65" s="24" t="s">
        <v>48</v>
      </c>
      <c r="K65" s="24" t="s">
        <v>48</v>
      </c>
      <c r="L65" s="24" t="s">
        <v>48</v>
      </c>
      <c r="M65" s="25" t="s">
        <v>48</v>
      </c>
      <c r="N65" s="21" t="s">
        <v>48</v>
      </c>
      <c r="AG65" s="21"/>
    </row>
    <row r="66" spans="1:33" ht="15.75" thickBot="1" x14ac:dyDescent="0.3">
      <c r="A66" s="26" t="s">
        <v>39</v>
      </c>
      <c r="B66" s="27" t="s">
        <v>1</v>
      </c>
      <c r="C66" s="28" t="s">
        <v>1</v>
      </c>
      <c r="D66" s="28">
        <v>0.05</v>
      </c>
      <c r="E66" s="28">
        <v>0.44</v>
      </c>
      <c r="F66" s="28">
        <v>0.15</v>
      </c>
      <c r="G66" s="28">
        <v>0.91</v>
      </c>
      <c r="H66" s="28">
        <v>0.62</v>
      </c>
      <c r="I66" s="28">
        <v>0.94</v>
      </c>
      <c r="J66" s="28">
        <v>0.02</v>
      </c>
      <c r="K66" s="28">
        <v>0.08</v>
      </c>
      <c r="L66" s="28" t="s">
        <v>1</v>
      </c>
      <c r="M66" s="29" t="s">
        <v>1</v>
      </c>
      <c r="N66" s="39">
        <f>MIN(N3:N65)</f>
        <v>8.5400000000000009</v>
      </c>
    </row>
    <row r="67" spans="1:33" ht="15.75" thickBot="1" x14ac:dyDescent="0.3">
      <c r="A67" s="11" t="s">
        <v>40</v>
      </c>
      <c r="B67" s="9">
        <v>0.54</v>
      </c>
      <c r="C67" s="6">
        <v>1.39</v>
      </c>
      <c r="D67" s="6">
        <v>3.7</v>
      </c>
      <c r="E67" s="6">
        <v>4.4000000000000004</v>
      </c>
      <c r="F67" s="6">
        <v>6.18</v>
      </c>
      <c r="G67" s="6">
        <v>5.7</v>
      </c>
      <c r="H67" s="6">
        <v>5.54</v>
      </c>
      <c r="I67" s="6">
        <v>4.55</v>
      </c>
      <c r="J67" s="6">
        <v>3.77</v>
      </c>
      <c r="K67" s="6">
        <v>2.69</v>
      </c>
      <c r="L67" s="6">
        <v>1.79</v>
      </c>
      <c r="M67" s="20">
        <v>1.1399999999999999</v>
      </c>
      <c r="N67" s="39">
        <f>MAX(N3:N65)</f>
        <v>21.97</v>
      </c>
    </row>
    <row r="68" spans="1:33" ht="30.75" thickBot="1" x14ac:dyDescent="0.3">
      <c r="A68" s="11" t="s">
        <v>47</v>
      </c>
      <c r="B68" s="9">
        <v>0.24555611111111109</v>
      </c>
      <c r="C68" s="9">
        <v>0.46058941176470586</v>
      </c>
      <c r="D68" s="9">
        <v>0.92499999999999993</v>
      </c>
      <c r="E68" s="9">
        <v>1.861666666666667</v>
      </c>
      <c r="F68" s="9">
        <v>2.1421052631578941</v>
      </c>
      <c r="G68" s="9">
        <v>2.8305555555555557</v>
      </c>
      <c r="H68" s="9">
        <v>2.283684210526316</v>
      </c>
      <c r="I68" s="9">
        <v>2.1473684210526316</v>
      </c>
      <c r="J68" s="9">
        <v>1.4647368421052633</v>
      </c>
      <c r="K68" s="9">
        <v>1.0655555555555556</v>
      </c>
      <c r="L68" s="9">
        <v>0.53312624999999991</v>
      </c>
      <c r="M68" s="9">
        <v>0.3306262499999999</v>
      </c>
      <c r="N68" s="39">
        <f>AVERAGE(N3:N65)</f>
        <v>15.825337333333332</v>
      </c>
    </row>
    <row r="69" spans="1:33" ht="30.75" thickBot="1" x14ac:dyDescent="0.3">
      <c r="A69" s="11" t="s">
        <v>42</v>
      </c>
      <c r="B69" s="9">
        <v>0.29666666666666663</v>
      </c>
      <c r="C69" s="9">
        <v>0.50555777777777777</v>
      </c>
      <c r="D69" s="9">
        <v>0.88222222222222224</v>
      </c>
      <c r="E69" s="9">
        <v>2.1855555555555557</v>
      </c>
      <c r="F69" s="9">
        <v>2.7866666666666666</v>
      </c>
      <c r="G69" s="9">
        <v>2.9488888888888893</v>
      </c>
      <c r="H69" s="9">
        <v>2.1755555555555559</v>
      </c>
      <c r="I69" s="9">
        <v>2.3200000000000003</v>
      </c>
      <c r="J69" s="9">
        <v>1.3966666666666667</v>
      </c>
      <c r="K69" s="9">
        <v>0.79374999999999996</v>
      </c>
      <c r="L69" s="9">
        <v>0.76375000000000004</v>
      </c>
      <c r="M69" s="9">
        <v>0.36249999999999999</v>
      </c>
      <c r="N69" s="39">
        <f>AVERAGE(N3:N21)</f>
        <v>17.101252500000001</v>
      </c>
    </row>
    <row r="70" spans="1:33" ht="30.75" thickBot="1" x14ac:dyDescent="0.3">
      <c r="A70" s="11" t="s">
        <v>46</v>
      </c>
      <c r="B70" s="9">
        <v>0.19444555555555557</v>
      </c>
      <c r="C70" s="9">
        <v>0.41</v>
      </c>
      <c r="D70" s="9">
        <v>0.96777777777777763</v>
      </c>
      <c r="E70" s="9">
        <v>1.5377777777777779</v>
      </c>
      <c r="F70" s="9">
        <v>1.5619999999999998</v>
      </c>
      <c r="G70" s="9">
        <v>2.7122222222222221</v>
      </c>
      <c r="H70" s="9">
        <v>2.3810000000000002</v>
      </c>
      <c r="I70" s="9">
        <v>1.9919999999999998</v>
      </c>
      <c r="J70" s="9">
        <v>1.526</v>
      </c>
      <c r="K70" s="9">
        <v>1.2829999999999999</v>
      </c>
      <c r="L70" s="9">
        <v>0.30250250000000001</v>
      </c>
      <c r="M70" s="9">
        <v>0.29875249999999998</v>
      </c>
      <c r="N70" s="39">
        <f>AVERAGE(N22:N65)</f>
        <v>14.367148571428572</v>
      </c>
    </row>
    <row r="71" spans="1:33" ht="30.75" thickBot="1" x14ac:dyDescent="0.3">
      <c r="A71" s="11" t="s">
        <v>43</v>
      </c>
      <c r="B71" s="9">
        <v>0.24714285714285716</v>
      </c>
      <c r="C71" s="9">
        <v>0.40666666666666668</v>
      </c>
      <c r="D71" s="9">
        <v>1.2057142857142857</v>
      </c>
      <c r="E71" s="9">
        <v>1.5057142857142856</v>
      </c>
      <c r="F71" s="9">
        <v>1.3857142857142857</v>
      </c>
      <c r="G71" s="9">
        <v>2.1033333333333331</v>
      </c>
      <c r="H71" s="9">
        <v>2.0514285714285712</v>
      </c>
      <c r="I71" s="9">
        <v>1.9628571428571431</v>
      </c>
      <c r="J71" s="9">
        <v>1.6214285714285714</v>
      </c>
      <c r="K71" s="9">
        <v>1.195714285714286</v>
      </c>
      <c r="L71" s="9">
        <v>0.22600200000000004</v>
      </c>
      <c r="M71" s="9">
        <v>0.28400399999999998</v>
      </c>
      <c r="N71" s="39">
        <f>AVERAGE(N53:N65)</f>
        <v>13.398006000000001</v>
      </c>
    </row>
    <row r="72" spans="1:33" ht="30.75" thickBot="1" x14ac:dyDescent="0.3">
      <c r="A72" s="11" t="s">
        <v>44</v>
      </c>
      <c r="B72" s="9">
        <v>0.25</v>
      </c>
      <c r="C72" s="9">
        <v>0.34</v>
      </c>
      <c r="D72" s="9">
        <v>0.81</v>
      </c>
      <c r="E72" s="9">
        <v>1.895</v>
      </c>
      <c r="F72" s="9">
        <v>1.67</v>
      </c>
      <c r="G72" s="9">
        <v>2.875</v>
      </c>
      <c r="H72" s="9">
        <v>2.1800000000000002</v>
      </c>
      <c r="I72" s="9">
        <v>1.92</v>
      </c>
      <c r="J72" s="9">
        <v>1.38</v>
      </c>
      <c r="K72" s="9">
        <v>0.8899999999999999</v>
      </c>
      <c r="L72" s="9">
        <v>0.27</v>
      </c>
      <c r="M72" s="9">
        <v>0.245</v>
      </c>
      <c r="N72" s="39">
        <f>MEDIAN(N3:N65)</f>
        <v>16.120010000000001</v>
      </c>
    </row>
    <row r="73" spans="1:33" ht="30.75" thickBot="1" x14ac:dyDescent="0.3">
      <c r="A73" s="12" t="s">
        <v>45</v>
      </c>
      <c r="B73" s="38">
        <v>0.25</v>
      </c>
      <c r="C73" s="23">
        <v>0.315</v>
      </c>
      <c r="D73" s="7">
        <v>0.87</v>
      </c>
      <c r="E73" s="23">
        <v>1.69</v>
      </c>
      <c r="F73" s="23">
        <v>1.67</v>
      </c>
      <c r="G73" s="23">
        <v>1.875</v>
      </c>
      <c r="H73" s="23">
        <v>2.36</v>
      </c>
      <c r="I73" s="23">
        <v>1.97</v>
      </c>
      <c r="J73" s="7">
        <v>1.93</v>
      </c>
      <c r="K73" s="23">
        <v>0.94</v>
      </c>
      <c r="L73" s="7">
        <v>0.06</v>
      </c>
      <c r="M73" s="23">
        <v>0.1</v>
      </c>
      <c r="N73" s="39">
        <f>MEDIAN(N53:N65)</f>
        <v>15.509999999999998</v>
      </c>
    </row>
    <row r="74" spans="1:33" x14ac:dyDescent="0.25">
      <c r="C74" s="35"/>
      <c r="E74" s="35"/>
      <c r="F74" s="35"/>
      <c r="G74" s="35"/>
      <c r="H74" s="35"/>
      <c r="I74" s="35"/>
      <c r="K74" s="35"/>
      <c r="M74" s="35"/>
    </row>
  </sheetData>
  <mergeCells count="2">
    <mergeCell ref="A1:A2"/>
    <mergeCell ref="B2:N2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4"/>
  <sheetViews>
    <sheetView zoomScaleNormal="100" workbookViewId="0">
      <selection activeCell="W27" sqref="W27"/>
    </sheetView>
  </sheetViews>
  <sheetFormatPr defaultRowHeight="15" x14ac:dyDescent="0.25"/>
  <cols>
    <col min="1" max="1" width="14.5703125" customWidth="1"/>
    <col min="2" max="2" width="9.140625" customWidth="1"/>
  </cols>
  <sheetData>
    <row r="1" spans="1:33" ht="15.75" thickBot="1" x14ac:dyDescent="0.3">
      <c r="A1" s="90" t="s">
        <v>4</v>
      </c>
      <c r="B1" s="16" t="s">
        <v>22</v>
      </c>
      <c r="C1" s="17" t="s">
        <v>23</v>
      </c>
      <c r="D1" s="16" t="s">
        <v>24</v>
      </c>
      <c r="E1" s="17" t="s">
        <v>25</v>
      </c>
      <c r="F1" s="16" t="s">
        <v>26</v>
      </c>
      <c r="G1" s="17" t="s">
        <v>27</v>
      </c>
      <c r="H1" s="16" t="s">
        <v>28</v>
      </c>
      <c r="I1" s="17" t="s">
        <v>29</v>
      </c>
      <c r="J1" s="16" t="s">
        <v>30</v>
      </c>
      <c r="K1" s="17" t="s">
        <v>31</v>
      </c>
      <c r="L1" s="16" t="s">
        <v>32</v>
      </c>
      <c r="M1" s="17" t="s">
        <v>33</v>
      </c>
      <c r="N1" s="18" t="s">
        <v>38</v>
      </c>
    </row>
    <row r="2" spans="1:33" ht="15.75" thickBot="1" x14ac:dyDescent="0.3">
      <c r="A2" s="91"/>
      <c r="B2" s="87" t="s">
        <v>41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9"/>
    </row>
    <row r="3" spans="1:33" ht="15.75" thickBot="1" x14ac:dyDescent="0.3">
      <c r="A3" s="13">
        <v>1950</v>
      </c>
      <c r="B3" s="14" t="s">
        <v>48</v>
      </c>
      <c r="C3" s="15" t="s">
        <v>48</v>
      </c>
      <c r="D3" s="15" t="s">
        <v>48</v>
      </c>
      <c r="E3" s="15" t="s">
        <v>48</v>
      </c>
      <c r="F3" s="15" t="s">
        <v>48</v>
      </c>
      <c r="G3" s="15" t="s">
        <v>48</v>
      </c>
      <c r="H3" s="15" t="s">
        <v>48</v>
      </c>
      <c r="I3" s="15" t="s">
        <v>48</v>
      </c>
      <c r="J3" s="15" t="s">
        <v>48</v>
      </c>
      <c r="K3" s="15" t="s">
        <v>48</v>
      </c>
      <c r="L3" s="15" t="s">
        <v>48</v>
      </c>
      <c r="M3" s="19" t="s">
        <v>48</v>
      </c>
      <c r="N3" s="21" t="s">
        <v>48</v>
      </c>
      <c r="AG3" s="21">
        <v>0</v>
      </c>
    </row>
    <row r="4" spans="1:33" ht="15" customHeight="1" thickBot="1" x14ac:dyDescent="0.3">
      <c r="A4" s="11">
        <v>1951</v>
      </c>
      <c r="B4" s="9" t="s">
        <v>48</v>
      </c>
      <c r="C4" s="6" t="s">
        <v>48</v>
      </c>
      <c r="D4" s="6" t="s">
        <v>48</v>
      </c>
      <c r="E4" s="6" t="s">
        <v>48</v>
      </c>
      <c r="F4" s="6" t="s">
        <v>48</v>
      </c>
      <c r="G4" s="6" t="s">
        <v>48</v>
      </c>
      <c r="H4" s="6" t="s">
        <v>48</v>
      </c>
      <c r="I4" s="6" t="s">
        <v>48</v>
      </c>
      <c r="J4" s="6" t="s">
        <v>48</v>
      </c>
      <c r="K4" s="6" t="s">
        <v>48</v>
      </c>
      <c r="L4" s="6" t="s">
        <v>48</v>
      </c>
      <c r="M4" s="20" t="s">
        <v>48</v>
      </c>
      <c r="N4" s="21" t="s">
        <v>48</v>
      </c>
      <c r="AG4" s="21"/>
    </row>
    <row r="5" spans="1:33" ht="15.75" thickBot="1" x14ac:dyDescent="0.3">
      <c r="A5" s="11">
        <v>1952</v>
      </c>
      <c r="B5" s="9" t="s">
        <v>48</v>
      </c>
      <c r="C5" s="6" t="s">
        <v>48</v>
      </c>
      <c r="D5" s="6" t="s">
        <v>48</v>
      </c>
      <c r="E5" s="6" t="s">
        <v>48</v>
      </c>
      <c r="F5" s="6" t="s">
        <v>48</v>
      </c>
      <c r="G5" s="6" t="s">
        <v>48</v>
      </c>
      <c r="H5" s="6" t="s">
        <v>48</v>
      </c>
      <c r="I5" s="6" t="s">
        <v>48</v>
      </c>
      <c r="J5" s="6" t="s">
        <v>48</v>
      </c>
      <c r="K5" s="6" t="s">
        <v>48</v>
      </c>
      <c r="L5" s="6" t="s">
        <v>48</v>
      </c>
      <c r="M5" s="20" t="s">
        <v>48</v>
      </c>
      <c r="N5" s="21" t="s">
        <v>48</v>
      </c>
      <c r="AG5" s="21"/>
    </row>
    <row r="6" spans="1:33" ht="15.75" thickBot="1" x14ac:dyDescent="0.3">
      <c r="A6" s="11">
        <v>1953</v>
      </c>
      <c r="B6" s="9" t="s">
        <v>48</v>
      </c>
      <c r="C6" s="6" t="s">
        <v>48</v>
      </c>
      <c r="D6" s="6" t="s">
        <v>48</v>
      </c>
      <c r="E6" s="6" t="s">
        <v>48</v>
      </c>
      <c r="F6" s="6" t="s">
        <v>48</v>
      </c>
      <c r="G6" s="6" t="s">
        <v>48</v>
      </c>
      <c r="H6" s="6" t="s">
        <v>48</v>
      </c>
      <c r="I6" s="6" t="s">
        <v>48</v>
      </c>
      <c r="J6" s="6" t="s">
        <v>48</v>
      </c>
      <c r="K6" s="6" t="s">
        <v>48</v>
      </c>
      <c r="L6" s="6" t="s">
        <v>48</v>
      </c>
      <c r="M6" s="20" t="s">
        <v>48</v>
      </c>
      <c r="N6" s="21" t="s">
        <v>48</v>
      </c>
      <c r="AG6" s="21"/>
    </row>
    <row r="7" spans="1:33" ht="15.75" thickBot="1" x14ac:dyDescent="0.3">
      <c r="A7" s="11">
        <v>1954</v>
      </c>
      <c r="B7" s="9" t="s">
        <v>48</v>
      </c>
      <c r="C7" s="6" t="s">
        <v>48</v>
      </c>
      <c r="D7" s="6" t="s">
        <v>48</v>
      </c>
      <c r="E7" s="6" t="s">
        <v>48</v>
      </c>
      <c r="F7" s="6" t="s">
        <v>48</v>
      </c>
      <c r="G7" s="6" t="s">
        <v>48</v>
      </c>
      <c r="H7" s="6" t="s">
        <v>48</v>
      </c>
      <c r="I7" s="6" t="s">
        <v>48</v>
      </c>
      <c r="J7" s="6" t="s">
        <v>48</v>
      </c>
      <c r="K7" s="6" t="s">
        <v>48</v>
      </c>
      <c r="L7" s="6" t="s">
        <v>48</v>
      </c>
      <c r="M7" s="20" t="s">
        <v>48</v>
      </c>
      <c r="N7" s="21" t="s">
        <v>48</v>
      </c>
      <c r="AG7" s="21"/>
    </row>
    <row r="8" spans="1:33" ht="15.75" thickBot="1" x14ac:dyDescent="0.3">
      <c r="A8" s="11">
        <v>1955</v>
      </c>
      <c r="B8" s="9" t="s">
        <v>48</v>
      </c>
      <c r="C8" s="6" t="s">
        <v>48</v>
      </c>
      <c r="D8" s="6" t="s">
        <v>48</v>
      </c>
      <c r="E8" s="6" t="s">
        <v>48</v>
      </c>
      <c r="F8" s="6" t="s">
        <v>48</v>
      </c>
      <c r="G8" s="6" t="s">
        <v>48</v>
      </c>
      <c r="H8" s="6" t="s">
        <v>48</v>
      </c>
      <c r="I8" s="6" t="s">
        <v>48</v>
      </c>
      <c r="J8" s="6" t="s">
        <v>48</v>
      </c>
      <c r="K8" s="6" t="s">
        <v>48</v>
      </c>
      <c r="L8" s="6" t="s">
        <v>48</v>
      </c>
      <c r="M8" s="20" t="s">
        <v>48</v>
      </c>
      <c r="N8" s="21" t="s">
        <v>48</v>
      </c>
      <c r="AG8" s="21"/>
    </row>
    <row r="9" spans="1:33" ht="15.75" thickBot="1" x14ac:dyDescent="0.3">
      <c r="A9" s="11">
        <v>1956</v>
      </c>
      <c r="B9" s="9" t="s">
        <v>48</v>
      </c>
      <c r="C9" s="6" t="s">
        <v>48</v>
      </c>
      <c r="D9" s="6" t="s">
        <v>48</v>
      </c>
      <c r="E9" s="6" t="s">
        <v>48</v>
      </c>
      <c r="F9" s="6" t="s">
        <v>48</v>
      </c>
      <c r="G9" s="6" t="s">
        <v>48</v>
      </c>
      <c r="H9" s="6" t="s">
        <v>48</v>
      </c>
      <c r="I9" s="6" t="s">
        <v>48</v>
      </c>
      <c r="J9" s="6" t="s">
        <v>48</v>
      </c>
      <c r="K9" s="6" t="s">
        <v>48</v>
      </c>
      <c r="L9" s="6" t="s">
        <v>48</v>
      </c>
      <c r="M9" s="20" t="s">
        <v>48</v>
      </c>
      <c r="N9" s="21" t="s">
        <v>48</v>
      </c>
      <c r="AG9" s="21"/>
    </row>
    <row r="10" spans="1:33" ht="15.75" thickBot="1" x14ac:dyDescent="0.3">
      <c r="A10" s="11">
        <v>1957</v>
      </c>
      <c r="B10" s="9" t="s">
        <v>48</v>
      </c>
      <c r="C10" s="6" t="s">
        <v>48</v>
      </c>
      <c r="D10" s="6" t="s">
        <v>48</v>
      </c>
      <c r="E10" s="6" t="s">
        <v>48</v>
      </c>
      <c r="F10" s="6" t="s">
        <v>48</v>
      </c>
      <c r="G10" s="6" t="s">
        <v>48</v>
      </c>
      <c r="H10" s="6" t="s">
        <v>48</v>
      </c>
      <c r="I10" s="6" t="s">
        <v>48</v>
      </c>
      <c r="J10" s="6" t="s">
        <v>48</v>
      </c>
      <c r="K10" s="6" t="s">
        <v>48</v>
      </c>
      <c r="L10" s="6" t="s">
        <v>48</v>
      </c>
      <c r="M10" s="20" t="s">
        <v>48</v>
      </c>
      <c r="N10" s="21" t="s">
        <v>48</v>
      </c>
      <c r="AG10" s="21"/>
    </row>
    <row r="11" spans="1:33" ht="15.75" thickBot="1" x14ac:dyDescent="0.3">
      <c r="A11" s="11">
        <v>1958</v>
      </c>
      <c r="B11" s="9" t="s">
        <v>48</v>
      </c>
      <c r="C11" s="6" t="s">
        <v>48</v>
      </c>
      <c r="D11" s="6" t="s">
        <v>48</v>
      </c>
      <c r="E11" s="6" t="s">
        <v>48</v>
      </c>
      <c r="F11" s="6" t="s">
        <v>48</v>
      </c>
      <c r="G11" s="6" t="s">
        <v>48</v>
      </c>
      <c r="H11" s="6" t="s">
        <v>48</v>
      </c>
      <c r="I11" s="6" t="s">
        <v>48</v>
      </c>
      <c r="J11" s="6" t="s">
        <v>48</v>
      </c>
      <c r="K11" s="6" t="s">
        <v>48</v>
      </c>
      <c r="L11" s="6">
        <v>7.0000000000000007E-2</v>
      </c>
      <c r="M11" s="20">
        <v>1.37</v>
      </c>
      <c r="N11" s="21" t="s">
        <v>48</v>
      </c>
      <c r="AG11" s="21"/>
    </row>
    <row r="12" spans="1:33" ht="15.75" thickBot="1" x14ac:dyDescent="0.3">
      <c r="A12" s="11">
        <v>1959</v>
      </c>
      <c r="B12" s="9">
        <v>0.9</v>
      </c>
      <c r="C12" s="6">
        <v>0.21</v>
      </c>
      <c r="D12" s="6">
        <v>2.08</v>
      </c>
      <c r="E12" s="6">
        <v>0.33</v>
      </c>
      <c r="F12" s="6">
        <v>4.3600000000000003</v>
      </c>
      <c r="G12" s="6">
        <v>1.24</v>
      </c>
      <c r="H12" s="6">
        <v>1.34</v>
      </c>
      <c r="I12" s="6">
        <v>1.22</v>
      </c>
      <c r="J12" s="6">
        <v>1.32</v>
      </c>
      <c r="K12" s="6">
        <v>1.81</v>
      </c>
      <c r="L12" s="6">
        <v>0.05</v>
      </c>
      <c r="M12" s="20">
        <v>0.05</v>
      </c>
      <c r="N12" s="21">
        <v>14.910000000000004</v>
      </c>
      <c r="AG12" s="21">
        <v>14.910000000000004</v>
      </c>
    </row>
    <row r="13" spans="1:33" ht="15.75" thickBot="1" x14ac:dyDescent="0.3">
      <c r="A13" s="11">
        <v>1960</v>
      </c>
      <c r="B13" s="9">
        <v>0.72</v>
      </c>
      <c r="C13" s="6">
        <v>1.23</v>
      </c>
      <c r="D13" s="6">
        <v>0.41</v>
      </c>
      <c r="E13" s="6">
        <v>1.87</v>
      </c>
      <c r="F13" s="6">
        <v>7.67</v>
      </c>
      <c r="G13" s="6">
        <v>2.61</v>
      </c>
      <c r="H13" s="6">
        <v>1.84</v>
      </c>
      <c r="I13" s="6">
        <v>1.25</v>
      </c>
      <c r="J13" s="6">
        <v>0.67</v>
      </c>
      <c r="K13" s="6">
        <v>0.88</v>
      </c>
      <c r="L13" s="6">
        <v>0.09</v>
      </c>
      <c r="M13" s="20">
        <v>0.59</v>
      </c>
      <c r="N13" s="21">
        <v>19.830000000000002</v>
      </c>
      <c r="AG13" s="21">
        <v>19.830000000000002</v>
      </c>
    </row>
    <row r="14" spans="1:33" ht="15.75" thickBot="1" x14ac:dyDescent="0.3">
      <c r="A14" s="11">
        <v>1961</v>
      </c>
      <c r="B14" s="9">
        <v>0</v>
      </c>
      <c r="C14" s="6">
        <v>0.15</v>
      </c>
      <c r="D14" s="6">
        <v>2.25</v>
      </c>
      <c r="E14" s="6">
        <v>1.6</v>
      </c>
      <c r="F14" s="6">
        <v>3.96</v>
      </c>
      <c r="G14" s="6">
        <v>2.78</v>
      </c>
      <c r="H14" s="6">
        <v>5.1100000000000003</v>
      </c>
      <c r="I14" s="6">
        <v>0.5</v>
      </c>
      <c r="J14" s="6">
        <v>1.85</v>
      </c>
      <c r="K14" s="6">
        <v>0.31</v>
      </c>
      <c r="L14" s="6">
        <v>0.39</v>
      </c>
      <c r="M14" s="20">
        <v>7.0000000000000007E-2</v>
      </c>
      <c r="N14" s="21">
        <v>18.970000000000002</v>
      </c>
      <c r="AG14" s="21">
        <v>18.970000000000002</v>
      </c>
    </row>
    <row r="15" spans="1:33" ht="15.75" thickBot="1" x14ac:dyDescent="0.3">
      <c r="A15" s="11">
        <v>1962</v>
      </c>
      <c r="B15" s="9">
        <v>0.19</v>
      </c>
      <c r="C15" s="6">
        <v>0.22</v>
      </c>
      <c r="D15" s="6">
        <v>1.01</v>
      </c>
      <c r="E15" s="6">
        <v>0.36</v>
      </c>
      <c r="F15" s="6">
        <v>3.87</v>
      </c>
      <c r="G15" s="6">
        <v>5.82</v>
      </c>
      <c r="H15" s="6">
        <v>5.24</v>
      </c>
      <c r="I15" s="6">
        <v>2.34</v>
      </c>
      <c r="J15" s="6">
        <v>0.4</v>
      </c>
      <c r="K15" s="6">
        <v>0.75</v>
      </c>
      <c r="L15" s="6">
        <v>0.4</v>
      </c>
      <c r="M15" s="20">
        <v>0.44</v>
      </c>
      <c r="N15" s="21">
        <v>21.04</v>
      </c>
      <c r="AG15" s="21">
        <v>21.04</v>
      </c>
    </row>
    <row r="16" spans="1:33" ht="15.75" thickBot="1" x14ac:dyDescent="0.3">
      <c r="A16" s="11">
        <v>1963</v>
      </c>
      <c r="B16" s="9">
        <v>0.95</v>
      </c>
      <c r="C16" s="6">
        <v>0.7</v>
      </c>
      <c r="D16" s="6">
        <v>0.94</v>
      </c>
      <c r="E16" s="6">
        <v>0.77</v>
      </c>
      <c r="F16" s="6">
        <v>3.48</v>
      </c>
      <c r="G16" s="6">
        <v>1.1100000000000001</v>
      </c>
      <c r="H16" s="6">
        <v>3.55</v>
      </c>
      <c r="I16" s="6">
        <v>2.27</v>
      </c>
      <c r="J16" s="6">
        <v>2.75</v>
      </c>
      <c r="K16" s="6">
        <v>1.86</v>
      </c>
      <c r="L16" s="6">
        <v>0.34</v>
      </c>
      <c r="M16" s="20">
        <v>0.12</v>
      </c>
      <c r="N16" s="21">
        <v>18.84</v>
      </c>
      <c r="AG16" s="21">
        <v>18.84</v>
      </c>
    </row>
    <row r="17" spans="1:33" ht="15.75" thickBot="1" x14ac:dyDescent="0.3">
      <c r="A17" s="11">
        <v>1964</v>
      </c>
      <c r="B17" s="9" t="s">
        <v>1</v>
      </c>
      <c r="C17" s="6">
        <v>0.37</v>
      </c>
      <c r="D17" s="6">
        <v>0.42</v>
      </c>
      <c r="E17" s="6">
        <v>3.31</v>
      </c>
      <c r="F17" s="6">
        <v>0.4</v>
      </c>
      <c r="G17" s="6">
        <v>3.11</v>
      </c>
      <c r="H17" s="6">
        <v>1.69</v>
      </c>
      <c r="I17" s="6">
        <v>0.46</v>
      </c>
      <c r="J17" s="6">
        <v>0.09</v>
      </c>
      <c r="K17" s="6">
        <v>0.16</v>
      </c>
      <c r="L17" s="6">
        <v>0.12</v>
      </c>
      <c r="M17" s="20">
        <v>0.11</v>
      </c>
      <c r="N17" s="21">
        <v>10.24001</v>
      </c>
      <c r="AG17" s="21">
        <v>10.24001</v>
      </c>
    </row>
    <row r="18" spans="1:33" ht="15.75" thickBot="1" x14ac:dyDescent="0.3">
      <c r="A18" s="11">
        <v>1965</v>
      </c>
      <c r="B18" s="9">
        <v>0.31</v>
      </c>
      <c r="C18" s="6">
        <v>0.91</v>
      </c>
      <c r="D18" s="6">
        <v>0.32</v>
      </c>
      <c r="E18" s="6">
        <v>0.27</v>
      </c>
      <c r="F18" s="6">
        <v>3.19</v>
      </c>
      <c r="G18" s="6">
        <v>6.28</v>
      </c>
      <c r="H18" s="6">
        <v>4.07</v>
      </c>
      <c r="I18" s="6">
        <v>0.91</v>
      </c>
      <c r="J18" s="6">
        <v>3.3</v>
      </c>
      <c r="K18" s="6">
        <v>2</v>
      </c>
      <c r="L18" s="6" t="s">
        <v>1</v>
      </c>
      <c r="M18" s="20">
        <v>0.96</v>
      </c>
      <c r="N18" s="21">
        <v>22.520010000000003</v>
      </c>
      <c r="AG18" s="21">
        <v>22.520010000000003</v>
      </c>
    </row>
    <row r="19" spans="1:33" ht="15.75" thickBot="1" x14ac:dyDescent="0.3">
      <c r="A19" s="11">
        <v>1966</v>
      </c>
      <c r="B19" s="9">
        <v>0.61</v>
      </c>
      <c r="C19" s="6">
        <v>0.34</v>
      </c>
      <c r="D19" s="6">
        <v>0.48</v>
      </c>
      <c r="E19" s="6">
        <v>1.38</v>
      </c>
      <c r="F19" s="6">
        <v>0.71</v>
      </c>
      <c r="G19" s="6">
        <v>4.1100000000000003</v>
      </c>
      <c r="H19" s="6">
        <v>3.41</v>
      </c>
      <c r="I19" s="6">
        <v>2.11</v>
      </c>
      <c r="J19" s="6">
        <v>3.61</v>
      </c>
      <c r="K19" s="6">
        <v>0.65</v>
      </c>
      <c r="L19" s="6">
        <v>0.4</v>
      </c>
      <c r="M19" s="20">
        <v>0.23</v>
      </c>
      <c r="N19" s="21">
        <v>18.039999999999996</v>
      </c>
      <c r="AG19" s="21">
        <v>18.039999999999996</v>
      </c>
    </row>
    <row r="20" spans="1:33" ht="15.75" thickBot="1" x14ac:dyDescent="0.3">
      <c r="A20" s="11">
        <v>1967</v>
      </c>
      <c r="B20" s="9">
        <v>0.25</v>
      </c>
      <c r="C20" s="6" t="s">
        <v>1</v>
      </c>
      <c r="D20" s="6">
        <v>0.24</v>
      </c>
      <c r="E20" s="6">
        <v>1.59</v>
      </c>
      <c r="F20" s="6">
        <v>5.1100000000000003</v>
      </c>
      <c r="G20" s="6">
        <v>7.84</v>
      </c>
      <c r="H20" s="6">
        <v>2.59</v>
      </c>
      <c r="I20" s="6">
        <v>0.74</v>
      </c>
      <c r="J20" s="6">
        <v>0.73</v>
      </c>
      <c r="K20" s="6">
        <v>0.45</v>
      </c>
      <c r="L20" s="6">
        <v>0.7</v>
      </c>
      <c r="M20" s="20">
        <v>1.28</v>
      </c>
      <c r="N20" s="21">
        <v>21.520009999999999</v>
      </c>
      <c r="AG20" s="21">
        <v>21.520009999999999</v>
      </c>
    </row>
    <row r="21" spans="1:33" ht="15.75" thickBot="1" x14ac:dyDescent="0.3">
      <c r="A21" s="11">
        <v>1968</v>
      </c>
      <c r="B21" s="9">
        <v>7.0000000000000007E-2</v>
      </c>
      <c r="C21" s="6">
        <v>0.44</v>
      </c>
      <c r="D21" s="6">
        <v>0.32</v>
      </c>
      <c r="E21" s="6">
        <v>0.81</v>
      </c>
      <c r="F21" s="6">
        <v>3.41</v>
      </c>
      <c r="G21" s="6">
        <v>2.2799999999999998</v>
      </c>
      <c r="H21" s="6">
        <v>1.66</v>
      </c>
      <c r="I21" s="6">
        <v>5.07</v>
      </c>
      <c r="J21" s="6">
        <v>0.06</v>
      </c>
      <c r="K21" s="6">
        <v>0.44</v>
      </c>
      <c r="L21" s="6">
        <v>0.28000000000000003</v>
      </c>
      <c r="M21" s="20">
        <v>0.52</v>
      </c>
      <c r="N21" s="21">
        <v>15.36</v>
      </c>
      <c r="AG21" s="21">
        <v>15.36</v>
      </c>
    </row>
    <row r="22" spans="1:33" ht="15.75" thickBot="1" x14ac:dyDescent="0.3">
      <c r="A22" s="11">
        <v>1969</v>
      </c>
      <c r="B22" s="9">
        <v>0.45</v>
      </c>
      <c r="C22" s="6">
        <v>0.35</v>
      </c>
      <c r="D22" s="6">
        <v>0.15</v>
      </c>
      <c r="E22" s="6">
        <v>0.9</v>
      </c>
      <c r="F22" s="6">
        <v>8.6999999999999993</v>
      </c>
      <c r="G22" s="6">
        <v>3.61</v>
      </c>
      <c r="H22" s="6">
        <v>2.4900000000000002</v>
      </c>
      <c r="I22" s="6">
        <v>1.67</v>
      </c>
      <c r="J22" s="6">
        <v>0.04</v>
      </c>
      <c r="K22" s="6">
        <v>3.58</v>
      </c>
      <c r="L22" s="6">
        <v>0.38</v>
      </c>
      <c r="M22" s="20">
        <v>0.16</v>
      </c>
      <c r="N22" s="21">
        <v>22.479999999999997</v>
      </c>
      <c r="AG22" s="21">
        <v>22.479999999999997</v>
      </c>
    </row>
    <row r="23" spans="1:33" ht="15.75" thickBot="1" x14ac:dyDescent="0.3">
      <c r="A23" s="11">
        <v>1970</v>
      </c>
      <c r="B23" s="9">
        <v>0.26</v>
      </c>
      <c r="C23" s="6" t="s">
        <v>1</v>
      </c>
      <c r="D23" s="6">
        <v>1.03</v>
      </c>
      <c r="E23" s="6">
        <v>1.97</v>
      </c>
      <c r="F23" s="6">
        <v>3.12</v>
      </c>
      <c r="G23" s="6">
        <v>4.8</v>
      </c>
      <c r="H23" s="6">
        <v>1.96</v>
      </c>
      <c r="I23" s="6">
        <v>0.12</v>
      </c>
      <c r="J23" s="6">
        <v>1.1100000000000001</v>
      </c>
      <c r="K23" s="6">
        <v>0.47</v>
      </c>
      <c r="L23" s="6">
        <v>0.68</v>
      </c>
      <c r="M23" s="20">
        <v>0.25</v>
      </c>
      <c r="N23" s="21">
        <v>15.770009999999999</v>
      </c>
      <c r="AG23" s="21">
        <v>15.770009999999999</v>
      </c>
    </row>
    <row r="24" spans="1:33" ht="15.75" thickBot="1" x14ac:dyDescent="0.3">
      <c r="A24" s="11">
        <v>1971</v>
      </c>
      <c r="B24" s="9">
        <v>0.46</v>
      </c>
      <c r="C24" s="6">
        <v>1.2</v>
      </c>
      <c r="D24" s="6">
        <v>1.98</v>
      </c>
      <c r="E24" s="6">
        <v>2.71</v>
      </c>
      <c r="F24" s="6">
        <v>3.71</v>
      </c>
      <c r="G24" s="6">
        <v>2.54</v>
      </c>
      <c r="H24" s="6">
        <v>3.4</v>
      </c>
      <c r="I24" s="6">
        <v>1.28</v>
      </c>
      <c r="J24" s="6">
        <v>2.1</v>
      </c>
      <c r="K24" s="6">
        <v>1.42</v>
      </c>
      <c r="L24" s="6">
        <v>0.36</v>
      </c>
      <c r="M24" s="20">
        <v>0.12</v>
      </c>
      <c r="N24" s="21">
        <v>21.279999999999998</v>
      </c>
      <c r="AG24" s="21">
        <v>21.279999999999998</v>
      </c>
    </row>
    <row r="25" spans="1:33" ht="15.75" thickBot="1" x14ac:dyDescent="0.3">
      <c r="A25" s="11">
        <v>1972</v>
      </c>
      <c r="B25" s="9">
        <v>0.25</v>
      </c>
      <c r="C25" s="6">
        <v>0.09</v>
      </c>
      <c r="D25" s="6">
        <v>0.08</v>
      </c>
      <c r="E25" s="6">
        <v>1.95</v>
      </c>
      <c r="F25" s="6">
        <v>2.2000000000000002</v>
      </c>
      <c r="G25" s="6">
        <v>3.13</v>
      </c>
      <c r="H25" s="6">
        <v>2.88</v>
      </c>
      <c r="I25" s="6">
        <v>3.57</v>
      </c>
      <c r="J25" s="6">
        <v>0.64</v>
      </c>
      <c r="K25" s="6">
        <v>0.64</v>
      </c>
      <c r="L25" s="6">
        <v>2.4</v>
      </c>
      <c r="M25" s="20">
        <v>0.34</v>
      </c>
      <c r="N25" s="21">
        <v>18.170000000000002</v>
      </c>
      <c r="AG25" s="21">
        <v>18.170000000000002</v>
      </c>
    </row>
    <row r="26" spans="1:33" ht="15.75" thickBot="1" x14ac:dyDescent="0.3">
      <c r="A26" s="11">
        <v>1973</v>
      </c>
      <c r="B26" s="9">
        <v>0.68</v>
      </c>
      <c r="C26" s="6">
        <v>0.12</v>
      </c>
      <c r="D26" s="6">
        <v>3.09</v>
      </c>
      <c r="E26" s="6">
        <v>2.5</v>
      </c>
      <c r="F26" s="6">
        <v>3.05</v>
      </c>
      <c r="G26" s="6">
        <v>2.2599999999999998</v>
      </c>
      <c r="H26" s="6">
        <v>2.54</v>
      </c>
      <c r="I26" s="6">
        <v>0.23</v>
      </c>
      <c r="J26" s="6">
        <v>4.75</v>
      </c>
      <c r="K26" s="6">
        <v>1.1000000000000001</v>
      </c>
      <c r="L26" s="6">
        <v>0.54</v>
      </c>
      <c r="M26" s="20">
        <v>0.89</v>
      </c>
      <c r="N26" s="21">
        <v>21.75</v>
      </c>
      <c r="AG26" s="21">
        <v>21.75</v>
      </c>
    </row>
    <row r="27" spans="1:33" ht="15.75" thickBot="1" x14ac:dyDescent="0.3">
      <c r="A27" s="11">
        <v>1974</v>
      </c>
      <c r="B27" s="9">
        <v>0.25</v>
      </c>
      <c r="C27" s="6">
        <v>0.67</v>
      </c>
      <c r="D27" s="6">
        <v>0.91</v>
      </c>
      <c r="E27" s="6">
        <v>0.76</v>
      </c>
      <c r="F27" s="6">
        <v>0.47</v>
      </c>
      <c r="G27" s="6">
        <v>3.25</v>
      </c>
      <c r="H27" s="6">
        <v>3.19</v>
      </c>
      <c r="I27" s="6">
        <v>0.38</v>
      </c>
      <c r="J27" s="6">
        <v>0.31</v>
      </c>
      <c r="K27" s="6">
        <v>0</v>
      </c>
      <c r="L27" s="6">
        <v>0.17</v>
      </c>
      <c r="M27" s="20">
        <v>0.24</v>
      </c>
      <c r="N27" s="21">
        <v>10.600000000000001</v>
      </c>
      <c r="AG27" s="21">
        <v>10.600000000000001</v>
      </c>
    </row>
    <row r="28" spans="1:33" ht="15.75" thickBot="1" x14ac:dyDescent="0.3">
      <c r="A28" s="11">
        <v>1975</v>
      </c>
      <c r="B28" s="9">
        <v>0.27</v>
      </c>
      <c r="C28" s="6">
        <v>0.22</v>
      </c>
      <c r="D28" s="6">
        <v>1.34</v>
      </c>
      <c r="E28" s="6">
        <v>1.1299999999999999</v>
      </c>
      <c r="F28" s="6">
        <v>7.34</v>
      </c>
      <c r="G28" s="6">
        <v>1.37</v>
      </c>
      <c r="H28" s="6">
        <v>1.58</v>
      </c>
      <c r="I28" s="6">
        <v>1.0900000000000001</v>
      </c>
      <c r="J28" s="6">
        <v>0.61</v>
      </c>
      <c r="K28" s="6">
        <v>0.2</v>
      </c>
      <c r="L28" s="6">
        <v>1.22</v>
      </c>
      <c r="M28" s="20">
        <v>0.54</v>
      </c>
      <c r="N28" s="21">
        <v>16.91</v>
      </c>
      <c r="AG28" s="21">
        <v>16.91</v>
      </c>
    </row>
    <row r="29" spans="1:33" ht="15.75" thickBot="1" x14ac:dyDescent="0.3">
      <c r="A29" s="11">
        <v>1976</v>
      </c>
      <c r="B29" s="9">
        <v>0.83</v>
      </c>
      <c r="C29" s="6">
        <v>0.28999999999999998</v>
      </c>
      <c r="D29" s="6">
        <v>0.42</v>
      </c>
      <c r="E29" s="6">
        <v>2.6</v>
      </c>
      <c r="F29" s="6">
        <v>2.98</v>
      </c>
      <c r="G29" s="6">
        <v>0.98</v>
      </c>
      <c r="H29" s="6">
        <v>1.1299999999999999</v>
      </c>
      <c r="I29" s="6">
        <v>1.91</v>
      </c>
      <c r="J29" s="6">
        <v>0.76</v>
      </c>
      <c r="K29" s="6">
        <v>0.4</v>
      </c>
      <c r="L29" s="6">
        <v>0.1</v>
      </c>
      <c r="M29" s="20">
        <v>0.01</v>
      </c>
      <c r="N29" s="21">
        <v>12.41</v>
      </c>
      <c r="AG29" s="21">
        <v>12.41</v>
      </c>
    </row>
    <row r="30" spans="1:33" ht="15.75" thickBot="1" x14ac:dyDescent="0.3">
      <c r="A30" s="11">
        <v>1977</v>
      </c>
      <c r="B30" s="9">
        <v>0.36</v>
      </c>
      <c r="C30" s="6">
        <v>7.0000000000000007E-2</v>
      </c>
      <c r="D30" s="6">
        <v>3.12</v>
      </c>
      <c r="E30" s="6">
        <v>5.0199999999999996</v>
      </c>
      <c r="F30" s="6">
        <v>3.58</v>
      </c>
      <c r="G30" s="6">
        <v>2.95</v>
      </c>
      <c r="H30" s="6">
        <v>1.47</v>
      </c>
      <c r="I30" s="6">
        <v>3.04</v>
      </c>
      <c r="J30" s="6">
        <v>0.28000000000000003</v>
      </c>
      <c r="K30" s="6">
        <v>0.02</v>
      </c>
      <c r="L30" s="6">
        <v>0.48</v>
      </c>
      <c r="M30" s="20">
        <v>0.18</v>
      </c>
      <c r="N30" s="21">
        <v>20.57</v>
      </c>
      <c r="AG30" s="21">
        <v>20.57</v>
      </c>
    </row>
    <row r="31" spans="1:33" ht="15.75" thickBot="1" x14ac:dyDescent="0.3">
      <c r="A31" s="11">
        <v>1978</v>
      </c>
      <c r="B31" s="9">
        <v>0.5</v>
      </c>
      <c r="C31" s="6">
        <v>1.08</v>
      </c>
      <c r="D31" s="6">
        <v>0.26</v>
      </c>
      <c r="E31" s="6">
        <v>1.27</v>
      </c>
      <c r="F31" s="6">
        <v>2.94</v>
      </c>
      <c r="G31" s="6">
        <v>0.51</v>
      </c>
      <c r="H31" s="6">
        <v>2.0699999999999998</v>
      </c>
      <c r="I31" s="6">
        <v>0.88</v>
      </c>
      <c r="J31" s="6">
        <v>0.19</v>
      </c>
      <c r="K31" s="6">
        <v>0.5</v>
      </c>
      <c r="L31" s="6">
        <v>0.63</v>
      </c>
      <c r="M31" s="20">
        <v>0.97</v>
      </c>
      <c r="N31" s="21">
        <v>11.800000000000002</v>
      </c>
      <c r="AG31" s="21">
        <v>11.800000000000002</v>
      </c>
    </row>
    <row r="32" spans="1:33" ht="15.75" thickBot="1" x14ac:dyDescent="0.3">
      <c r="A32" s="11">
        <v>1979</v>
      </c>
      <c r="B32" s="9">
        <v>0.57999999999999996</v>
      </c>
      <c r="C32" s="6">
        <v>0</v>
      </c>
      <c r="D32" s="6">
        <v>2.0099999999999998</v>
      </c>
      <c r="E32" s="6">
        <v>1.62</v>
      </c>
      <c r="F32" s="6">
        <v>3.16</v>
      </c>
      <c r="G32" s="6">
        <v>3.16</v>
      </c>
      <c r="H32" s="6">
        <v>3.29</v>
      </c>
      <c r="I32" s="6">
        <v>1.24</v>
      </c>
      <c r="J32" s="6">
        <v>0.33</v>
      </c>
      <c r="K32" s="6">
        <v>0.72</v>
      </c>
      <c r="L32" s="6">
        <v>1.67</v>
      </c>
      <c r="M32" s="20">
        <v>0.33</v>
      </c>
      <c r="N32" s="21">
        <v>18.11</v>
      </c>
      <c r="AG32" s="21">
        <v>18.11</v>
      </c>
    </row>
    <row r="33" spans="1:33" ht="15.75" thickBot="1" x14ac:dyDescent="0.3">
      <c r="A33" s="11">
        <v>1980</v>
      </c>
      <c r="B33" s="9">
        <v>0.62</v>
      </c>
      <c r="C33" s="6">
        <v>0.49</v>
      </c>
      <c r="D33" s="6">
        <v>2.1800000000000002</v>
      </c>
      <c r="E33" s="6">
        <v>1.48</v>
      </c>
      <c r="F33" s="6">
        <v>2.59</v>
      </c>
      <c r="G33" s="6">
        <v>2.44</v>
      </c>
      <c r="H33" s="6">
        <v>1.71</v>
      </c>
      <c r="I33" s="6">
        <v>0.78</v>
      </c>
      <c r="J33" s="6">
        <v>0.18</v>
      </c>
      <c r="K33" s="6">
        <v>0.32</v>
      </c>
      <c r="L33" s="6">
        <v>0.27</v>
      </c>
      <c r="M33" s="20">
        <v>0.03</v>
      </c>
      <c r="N33" s="21">
        <v>13.089999999999996</v>
      </c>
      <c r="AG33" s="21">
        <v>13.089999999999996</v>
      </c>
    </row>
    <row r="34" spans="1:33" ht="15.75" thickBot="1" x14ac:dyDescent="0.3">
      <c r="A34" s="11">
        <v>1981</v>
      </c>
      <c r="B34" s="9">
        <v>0.3</v>
      </c>
      <c r="C34" s="6">
        <v>0.11</v>
      </c>
      <c r="D34" s="6">
        <v>3.17</v>
      </c>
      <c r="E34" s="6">
        <v>2.83</v>
      </c>
      <c r="F34" s="6">
        <v>6.04</v>
      </c>
      <c r="G34" s="6">
        <v>1.23</v>
      </c>
      <c r="H34" s="6">
        <v>2.99</v>
      </c>
      <c r="I34" s="6">
        <v>2.0299999999999998</v>
      </c>
      <c r="J34" s="6">
        <v>0.2</v>
      </c>
      <c r="K34" s="6">
        <v>1.1299999999999999</v>
      </c>
      <c r="L34" s="6">
        <v>0.93</v>
      </c>
      <c r="M34" s="20">
        <v>0.21</v>
      </c>
      <c r="N34" s="21">
        <v>21.17</v>
      </c>
      <c r="AG34" s="21">
        <v>21.17</v>
      </c>
    </row>
    <row r="35" spans="1:33" ht="15.75" thickBot="1" x14ac:dyDescent="0.3">
      <c r="A35" s="11">
        <v>1982</v>
      </c>
      <c r="B35" s="9">
        <v>0.25</v>
      </c>
      <c r="C35" s="6">
        <v>0.16</v>
      </c>
      <c r="D35" s="6">
        <v>1.42</v>
      </c>
      <c r="E35" s="6">
        <v>0.73</v>
      </c>
      <c r="F35" s="6">
        <v>3.6</v>
      </c>
      <c r="G35" s="6" t="s">
        <v>48</v>
      </c>
      <c r="H35" s="6">
        <v>3.45</v>
      </c>
      <c r="I35" s="6">
        <v>2.36</v>
      </c>
      <c r="J35" s="6">
        <v>1.37</v>
      </c>
      <c r="K35" s="6">
        <v>0.19</v>
      </c>
      <c r="L35" s="6">
        <v>1.07</v>
      </c>
      <c r="M35" s="20">
        <v>1.1299999999999999</v>
      </c>
      <c r="N35" s="21" t="s">
        <v>48</v>
      </c>
      <c r="AG35" s="21"/>
    </row>
    <row r="36" spans="1:33" ht="15.75" thickBot="1" x14ac:dyDescent="0.3">
      <c r="A36" s="11">
        <v>1983</v>
      </c>
      <c r="B36" s="9">
        <v>0.05</v>
      </c>
      <c r="C36" s="6">
        <v>0.06</v>
      </c>
      <c r="D36" s="6">
        <v>3.64</v>
      </c>
      <c r="E36" s="6">
        <v>1.56</v>
      </c>
      <c r="F36" s="6">
        <v>2.5</v>
      </c>
      <c r="G36" s="6">
        <v>5.82</v>
      </c>
      <c r="H36" s="6">
        <v>2.2000000000000002</v>
      </c>
      <c r="I36" s="6">
        <v>1.29</v>
      </c>
      <c r="J36" s="6">
        <v>0.03</v>
      </c>
      <c r="K36" s="6">
        <v>0.61</v>
      </c>
      <c r="L36" s="6">
        <v>2.16</v>
      </c>
      <c r="M36" s="20">
        <v>0.4</v>
      </c>
      <c r="N36" s="21">
        <v>20.32</v>
      </c>
      <c r="AG36" s="21">
        <v>20.32</v>
      </c>
    </row>
    <row r="37" spans="1:33" ht="15.75" thickBot="1" x14ac:dyDescent="0.3">
      <c r="A37" s="11">
        <v>1984</v>
      </c>
      <c r="B37" s="9">
        <v>1.39</v>
      </c>
      <c r="C37" s="6">
        <v>1.58</v>
      </c>
      <c r="D37" s="6">
        <v>0.67</v>
      </c>
      <c r="E37" s="6">
        <v>3.63</v>
      </c>
      <c r="F37" s="6">
        <v>1.22</v>
      </c>
      <c r="G37" s="6">
        <v>1.31</v>
      </c>
      <c r="H37" s="6">
        <v>1.5</v>
      </c>
      <c r="I37" s="6">
        <v>0.47</v>
      </c>
      <c r="J37" s="6">
        <v>0.65</v>
      </c>
      <c r="K37" s="6">
        <v>2.12</v>
      </c>
      <c r="L37" s="6">
        <v>0.04</v>
      </c>
      <c r="M37" s="20">
        <v>0.84</v>
      </c>
      <c r="N37" s="21">
        <v>15.420000000000002</v>
      </c>
      <c r="AG37" s="21">
        <v>15.420000000000002</v>
      </c>
    </row>
    <row r="38" spans="1:33" ht="15.75" thickBot="1" x14ac:dyDescent="0.3">
      <c r="A38" s="11">
        <v>1985</v>
      </c>
      <c r="B38" s="9">
        <v>0.49</v>
      </c>
      <c r="C38" s="6">
        <v>0.26</v>
      </c>
      <c r="D38" s="6">
        <v>0.38</v>
      </c>
      <c r="E38" s="6">
        <v>2.15</v>
      </c>
      <c r="F38" s="6">
        <v>2.66</v>
      </c>
      <c r="G38" s="6">
        <v>0.48</v>
      </c>
      <c r="H38" s="6">
        <v>4.47</v>
      </c>
      <c r="I38" s="6">
        <v>0.92</v>
      </c>
      <c r="J38" s="6">
        <v>2.4500000000000002</v>
      </c>
      <c r="K38" s="6">
        <v>0.46</v>
      </c>
      <c r="L38" s="6">
        <v>1.06</v>
      </c>
      <c r="M38" s="20">
        <v>1.2</v>
      </c>
      <c r="N38" s="21">
        <v>16.980000000000004</v>
      </c>
      <c r="AG38" s="21">
        <v>16.980000000000004</v>
      </c>
    </row>
    <row r="39" spans="1:33" ht="15.75" thickBot="1" x14ac:dyDescent="0.3">
      <c r="A39" s="11">
        <v>1986</v>
      </c>
      <c r="B39" s="9">
        <v>0.08</v>
      </c>
      <c r="C39" s="6">
        <v>0.93</v>
      </c>
      <c r="D39" s="6">
        <v>0.6</v>
      </c>
      <c r="E39" s="6">
        <v>3.85</v>
      </c>
      <c r="F39" s="6">
        <v>2.73</v>
      </c>
      <c r="G39" s="6">
        <v>2.64</v>
      </c>
      <c r="H39" s="6">
        <v>1.26</v>
      </c>
      <c r="I39" s="6">
        <v>0.9</v>
      </c>
      <c r="J39" s="6">
        <v>1.73</v>
      </c>
      <c r="K39" s="6">
        <v>1.73</v>
      </c>
      <c r="L39" s="6">
        <v>0.43</v>
      </c>
      <c r="M39" s="20">
        <v>0.44</v>
      </c>
      <c r="N39" s="21">
        <v>17.32</v>
      </c>
      <c r="AG39" s="21">
        <v>17.32</v>
      </c>
    </row>
    <row r="40" spans="1:33" ht="15.75" thickBot="1" x14ac:dyDescent="0.3">
      <c r="A40" s="11">
        <v>1987</v>
      </c>
      <c r="B40" s="9">
        <v>0.16</v>
      </c>
      <c r="C40" s="6">
        <v>2.57</v>
      </c>
      <c r="D40" s="6">
        <v>1.4</v>
      </c>
      <c r="E40" s="6">
        <v>0.4</v>
      </c>
      <c r="F40" s="6">
        <v>7.14</v>
      </c>
      <c r="G40" s="6">
        <v>3.34</v>
      </c>
      <c r="H40" s="6">
        <v>2.36</v>
      </c>
      <c r="I40" s="6">
        <v>1.66</v>
      </c>
      <c r="J40" s="6">
        <v>1.75</v>
      </c>
      <c r="K40" s="6">
        <v>0.34</v>
      </c>
      <c r="L40" s="6">
        <v>1.46</v>
      </c>
      <c r="M40" s="20">
        <v>0.8</v>
      </c>
      <c r="N40" s="21">
        <v>23.380000000000003</v>
      </c>
      <c r="AG40" s="21">
        <v>23.380000000000003</v>
      </c>
    </row>
    <row r="41" spans="1:33" ht="15.75" thickBot="1" x14ac:dyDescent="0.3">
      <c r="A41" s="11">
        <v>1988</v>
      </c>
      <c r="B41" s="9">
        <v>1.81</v>
      </c>
      <c r="C41" s="6">
        <v>0.14000000000000001</v>
      </c>
      <c r="D41" s="6">
        <v>0.97</v>
      </c>
      <c r="E41" s="6">
        <v>1.53</v>
      </c>
      <c r="F41" s="6">
        <v>6.79</v>
      </c>
      <c r="G41" s="6">
        <v>0.87</v>
      </c>
      <c r="H41" s="6">
        <v>3.58</v>
      </c>
      <c r="I41" s="6">
        <v>1.4</v>
      </c>
      <c r="J41" s="6">
        <v>1.08</v>
      </c>
      <c r="K41" s="6">
        <v>0.03</v>
      </c>
      <c r="L41" s="6">
        <v>0.13</v>
      </c>
      <c r="M41" s="20">
        <v>0.13</v>
      </c>
      <c r="N41" s="21">
        <v>18.46</v>
      </c>
      <c r="AG41" s="21">
        <v>18.46</v>
      </c>
    </row>
    <row r="42" spans="1:33" ht="15.75" thickBot="1" x14ac:dyDescent="0.3">
      <c r="A42" s="11">
        <v>1989</v>
      </c>
      <c r="B42" s="9">
        <v>0.63</v>
      </c>
      <c r="C42" s="6">
        <v>0.63</v>
      </c>
      <c r="D42" s="6">
        <v>0.56999999999999995</v>
      </c>
      <c r="E42" s="6">
        <v>0.56999999999999995</v>
      </c>
      <c r="F42" s="6">
        <v>2.31</v>
      </c>
      <c r="G42" s="6">
        <v>4.32</v>
      </c>
      <c r="H42" s="6">
        <v>2.0299999999999998</v>
      </c>
      <c r="I42" s="6">
        <v>4.7</v>
      </c>
      <c r="J42" s="6">
        <v>1.61</v>
      </c>
      <c r="K42" s="6">
        <v>0.38</v>
      </c>
      <c r="L42" s="6">
        <v>0.13</v>
      </c>
      <c r="M42" s="20">
        <v>0.32</v>
      </c>
      <c r="N42" s="21">
        <v>18.2</v>
      </c>
      <c r="AG42" s="21">
        <v>18.2</v>
      </c>
    </row>
    <row r="43" spans="1:33" ht="15.75" thickBot="1" x14ac:dyDescent="0.3">
      <c r="A43" s="11">
        <v>1990</v>
      </c>
      <c r="B43" s="9">
        <v>1.1000000000000001</v>
      </c>
      <c r="C43" s="6">
        <v>0.06</v>
      </c>
      <c r="D43" s="6">
        <v>1.35</v>
      </c>
      <c r="E43" s="6">
        <v>1.23</v>
      </c>
      <c r="F43" s="6">
        <v>2.52</v>
      </c>
      <c r="G43" s="6">
        <v>0.44</v>
      </c>
      <c r="H43" s="6">
        <v>5.27</v>
      </c>
      <c r="I43" s="6">
        <v>1.78</v>
      </c>
      <c r="J43" s="6">
        <v>1.88</v>
      </c>
      <c r="K43" s="6">
        <v>1.05</v>
      </c>
      <c r="L43" s="6">
        <v>1.41</v>
      </c>
      <c r="M43" s="20" t="s">
        <v>1</v>
      </c>
      <c r="N43" s="21">
        <v>18.090009999999999</v>
      </c>
      <c r="AG43" s="21">
        <v>18.090009999999999</v>
      </c>
    </row>
    <row r="44" spans="1:33" ht="15.75" thickBot="1" x14ac:dyDescent="0.3">
      <c r="A44" s="11">
        <v>1991</v>
      </c>
      <c r="B44" s="9">
        <v>0.21</v>
      </c>
      <c r="C44" s="6">
        <v>0.5</v>
      </c>
      <c r="D44" s="6">
        <v>1.1299999999999999</v>
      </c>
      <c r="E44" s="6">
        <v>0.55000000000000004</v>
      </c>
      <c r="F44" s="6">
        <v>4.4400000000000004</v>
      </c>
      <c r="G44" s="6">
        <v>3.55</v>
      </c>
      <c r="H44" s="6">
        <v>1.21</v>
      </c>
      <c r="I44" s="6">
        <v>1.28</v>
      </c>
      <c r="J44" s="6">
        <v>2.0299999999999998</v>
      </c>
      <c r="K44" s="6">
        <v>1.36</v>
      </c>
      <c r="L44" s="6">
        <v>1.41</v>
      </c>
      <c r="M44" s="20">
        <v>0.03</v>
      </c>
      <c r="N44" s="21">
        <v>17.7</v>
      </c>
      <c r="AG44" s="21">
        <v>17.7</v>
      </c>
    </row>
    <row r="45" spans="1:33" ht="15.75" thickBot="1" x14ac:dyDescent="0.3">
      <c r="A45" s="11">
        <v>1992</v>
      </c>
      <c r="B45" s="9">
        <v>1.26</v>
      </c>
      <c r="C45" s="6">
        <v>0.65</v>
      </c>
      <c r="D45" s="6">
        <v>2.58</v>
      </c>
      <c r="E45" s="6">
        <v>0.22</v>
      </c>
      <c r="F45" s="6">
        <v>0.56000000000000005</v>
      </c>
      <c r="G45" s="6">
        <v>9.2100000000000009</v>
      </c>
      <c r="H45" s="6">
        <v>2.16</v>
      </c>
      <c r="I45" s="6">
        <v>3.45</v>
      </c>
      <c r="J45" s="6">
        <v>0.71</v>
      </c>
      <c r="K45" s="6">
        <v>0.9</v>
      </c>
      <c r="L45" s="6">
        <v>0.62</v>
      </c>
      <c r="M45" s="20">
        <v>0.22</v>
      </c>
      <c r="N45" s="21">
        <v>22.54</v>
      </c>
      <c r="AG45" s="21">
        <v>22.54</v>
      </c>
    </row>
    <row r="46" spans="1:33" ht="15.75" thickBot="1" x14ac:dyDescent="0.3">
      <c r="A46" s="11">
        <v>1993</v>
      </c>
      <c r="B46" s="9">
        <v>0.25</v>
      </c>
      <c r="C46" s="6">
        <v>1.65</v>
      </c>
      <c r="D46" s="6">
        <v>0.84</v>
      </c>
      <c r="E46" s="6">
        <v>1.5</v>
      </c>
      <c r="F46" s="6">
        <v>2.88</v>
      </c>
      <c r="G46" s="6">
        <v>2.61</v>
      </c>
      <c r="H46" s="6">
        <v>1.86</v>
      </c>
      <c r="I46" s="6">
        <v>3.32</v>
      </c>
      <c r="J46" s="6">
        <v>1.19</v>
      </c>
      <c r="K46" s="6">
        <v>1.21</v>
      </c>
      <c r="L46" s="6">
        <v>0.99</v>
      </c>
      <c r="M46" s="20">
        <v>0.27</v>
      </c>
      <c r="N46" s="21">
        <v>18.57</v>
      </c>
      <c r="AG46" s="21">
        <v>18.57</v>
      </c>
    </row>
    <row r="47" spans="1:33" ht="15.75" thickBot="1" x14ac:dyDescent="0.3">
      <c r="A47" s="11">
        <v>1994</v>
      </c>
      <c r="B47" s="9">
        <v>0.69</v>
      </c>
      <c r="C47" s="6">
        <v>0.54</v>
      </c>
      <c r="D47" s="6">
        <v>0.32</v>
      </c>
      <c r="E47" s="6">
        <v>1.08</v>
      </c>
      <c r="F47" s="6">
        <v>1.35</v>
      </c>
      <c r="G47" s="6">
        <v>1.68</v>
      </c>
      <c r="H47" s="6">
        <v>3.24</v>
      </c>
      <c r="I47" s="6">
        <v>0.91</v>
      </c>
      <c r="J47" s="6">
        <v>0.22</v>
      </c>
      <c r="K47" s="6">
        <v>3.39</v>
      </c>
      <c r="L47" s="6">
        <v>0.52</v>
      </c>
      <c r="M47" s="20">
        <v>0.56999999999999995</v>
      </c>
      <c r="N47" s="21">
        <v>14.510000000000002</v>
      </c>
      <c r="AG47" s="21">
        <v>14.510000000000002</v>
      </c>
    </row>
    <row r="48" spans="1:33" ht="15.75" thickBot="1" x14ac:dyDescent="0.3">
      <c r="A48" s="11">
        <v>1995</v>
      </c>
      <c r="B48" s="9">
        <v>0.14000000000000001</v>
      </c>
      <c r="C48" s="6">
        <v>0.09</v>
      </c>
      <c r="D48" s="6">
        <v>0.56000000000000005</v>
      </c>
      <c r="E48" s="6">
        <v>2.79</v>
      </c>
      <c r="F48" s="6">
        <v>4.47</v>
      </c>
      <c r="G48" s="6">
        <v>4.1500000000000004</v>
      </c>
      <c r="H48" s="6">
        <v>3.82</v>
      </c>
      <c r="I48" s="6">
        <v>0.97</v>
      </c>
      <c r="J48" s="6">
        <v>1.62</v>
      </c>
      <c r="K48" s="6">
        <v>0.92</v>
      </c>
      <c r="L48" s="6">
        <v>0.31</v>
      </c>
      <c r="M48" s="20">
        <v>0.03</v>
      </c>
      <c r="N48" s="21">
        <v>19.87</v>
      </c>
      <c r="AG48" s="21">
        <v>19.87</v>
      </c>
    </row>
    <row r="49" spans="1:33" ht="15.75" thickBot="1" x14ac:dyDescent="0.3">
      <c r="A49" s="11">
        <v>1996</v>
      </c>
      <c r="B49" s="9">
        <v>0.42</v>
      </c>
      <c r="C49" s="6" t="s">
        <v>1</v>
      </c>
      <c r="D49" s="6">
        <v>1.0900000000000001</v>
      </c>
      <c r="E49" s="6">
        <v>1.21</v>
      </c>
      <c r="F49" s="6">
        <v>5.3</v>
      </c>
      <c r="G49" s="6">
        <v>2.72</v>
      </c>
      <c r="H49" s="6">
        <v>2.88</v>
      </c>
      <c r="I49" s="6">
        <v>5.16</v>
      </c>
      <c r="J49" s="6">
        <v>2.54</v>
      </c>
      <c r="K49" s="6">
        <v>0.56000000000000005</v>
      </c>
      <c r="L49" s="6">
        <v>0.09</v>
      </c>
      <c r="M49" s="20">
        <v>0.06</v>
      </c>
      <c r="N49" s="21">
        <v>22.030009999999997</v>
      </c>
      <c r="AG49" s="21">
        <v>22.030009999999997</v>
      </c>
    </row>
    <row r="50" spans="1:33" ht="15.75" thickBot="1" x14ac:dyDescent="0.3">
      <c r="A50" s="11">
        <v>1997</v>
      </c>
      <c r="B50" s="9">
        <v>0.17</v>
      </c>
      <c r="C50" s="6">
        <v>0.5</v>
      </c>
      <c r="D50" s="6">
        <v>0.41</v>
      </c>
      <c r="E50" s="6">
        <v>0.85</v>
      </c>
      <c r="F50" s="6">
        <v>1.8</v>
      </c>
      <c r="G50" s="6">
        <v>4.33</v>
      </c>
      <c r="H50" s="6">
        <v>2.0699999999999998</v>
      </c>
      <c r="I50" s="6">
        <v>1.59</v>
      </c>
      <c r="J50" s="6">
        <v>0.64</v>
      </c>
      <c r="K50" s="6">
        <v>2.76</v>
      </c>
      <c r="L50" s="6" t="s">
        <v>1</v>
      </c>
      <c r="M50" s="20">
        <v>0.68</v>
      </c>
      <c r="N50" s="21">
        <v>15.80001</v>
      </c>
      <c r="AG50" s="21">
        <v>15.80001</v>
      </c>
    </row>
    <row r="51" spans="1:33" ht="15.75" thickBot="1" x14ac:dyDescent="0.3">
      <c r="A51" s="11">
        <v>1998</v>
      </c>
      <c r="B51" s="9">
        <v>0.03</v>
      </c>
      <c r="C51" s="6">
        <v>0.66</v>
      </c>
      <c r="D51" s="6">
        <v>0.13</v>
      </c>
      <c r="E51" s="6">
        <v>0.78</v>
      </c>
      <c r="F51" s="6">
        <v>3.14</v>
      </c>
      <c r="G51" s="6">
        <v>4.1399999999999997</v>
      </c>
      <c r="H51" s="6">
        <v>5.83</v>
      </c>
      <c r="I51" s="6">
        <v>2.11</v>
      </c>
      <c r="J51" s="6">
        <v>0.24</v>
      </c>
      <c r="K51" s="6">
        <v>1.65</v>
      </c>
      <c r="L51" s="6">
        <v>1.63</v>
      </c>
      <c r="M51" s="20">
        <v>0.32</v>
      </c>
      <c r="N51" s="21">
        <v>20.659999999999997</v>
      </c>
      <c r="AG51" s="21">
        <v>20.659999999999997</v>
      </c>
    </row>
    <row r="52" spans="1:33" ht="15.75" thickBot="1" x14ac:dyDescent="0.3">
      <c r="A52" s="11">
        <v>1999</v>
      </c>
      <c r="B52" s="9">
        <v>0.1</v>
      </c>
      <c r="C52" s="6">
        <v>0.28000000000000003</v>
      </c>
      <c r="D52" s="6">
        <v>0.43</v>
      </c>
      <c r="E52" s="6">
        <v>2.97</v>
      </c>
      <c r="F52" s="6">
        <v>2.39</v>
      </c>
      <c r="G52" s="6">
        <v>4.33</v>
      </c>
      <c r="H52" s="6">
        <v>0.44</v>
      </c>
      <c r="I52" s="6">
        <v>7.44</v>
      </c>
      <c r="J52" s="6">
        <v>2.83</v>
      </c>
      <c r="K52" s="6">
        <v>0.09</v>
      </c>
      <c r="L52" s="6">
        <v>0.11</v>
      </c>
      <c r="M52" s="20">
        <v>0.26</v>
      </c>
      <c r="N52" s="21">
        <v>21.67</v>
      </c>
      <c r="AG52" s="21">
        <v>21.67</v>
      </c>
    </row>
    <row r="53" spans="1:33" ht="15.75" thickBot="1" x14ac:dyDescent="0.3">
      <c r="A53" s="11">
        <v>2000</v>
      </c>
      <c r="B53" s="9">
        <v>0.68</v>
      </c>
      <c r="C53" s="6">
        <v>0.65</v>
      </c>
      <c r="D53" s="6">
        <v>2.56</v>
      </c>
      <c r="E53" s="6">
        <v>2.88</v>
      </c>
      <c r="F53" s="6">
        <v>0.26</v>
      </c>
      <c r="G53" s="6">
        <v>0.13</v>
      </c>
      <c r="H53" s="6">
        <v>1.47</v>
      </c>
      <c r="I53" s="6">
        <v>1.98</v>
      </c>
      <c r="J53" s="6">
        <v>1.96</v>
      </c>
      <c r="K53" s="6">
        <v>1.68</v>
      </c>
      <c r="L53" s="6">
        <v>0.5</v>
      </c>
      <c r="M53" s="20">
        <v>0.11</v>
      </c>
      <c r="N53" s="21">
        <v>14.86</v>
      </c>
      <c r="AG53" s="21">
        <v>14.86</v>
      </c>
    </row>
    <row r="54" spans="1:33" ht="15.75" thickBot="1" x14ac:dyDescent="0.3">
      <c r="A54" s="11">
        <v>2001</v>
      </c>
      <c r="B54" s="9">
        <v>0.68</v>
      </c>
      <c r="C54" s="6">
        <v>0.49</v>
      </c>
      <c r="D54" s="6">
        <v>0.78</v>
      </c>
      <c r="E54" s="6">
        <v>2.89</v>
      </c>
      <c r="F54" s="6">
        <v>2.9</v>
      </c>
      <c r="G54" s="6">
        <v>1.23</v>
      </c>
      <c r="H54" s="6">
        <v>2.4700000000000002</v>
      </c>
      <c r="I54" s="6">
        <v>1.7</v>
      </c>
      <c r="J54" s="6">
        <v>2.1</v>
      </c>
      <c r="K54" s="6">
        <v>1.27</v>
      </c>
      <c r="L54" s="6">
        <v>1.48</v>
      </c>
      <c r="M54" s="20">
        <v>0</v>
      </c>
      <c r="N54" s="21">
        <v>17.990000000000002</v>
      </c>
      <c r="AG54" s="21">
        <v>17.990000000000002</v>
      </c>
    </row>
    <row r="55" spans="1:33" ht="15.75" thickBot="1" x14ac:dyDescent="0.3">
      <c r="A55" s="11">
        <v>2002</v>
      </c>
      <c r="B55" s="9">
        <v>0.08</v>
      </c>
      <c r="C55" s="6">
        <v>0.11</v>
      </c>
      <c r="D55" s="6">
        <v>0.39</v>
      </c>
      <c r="E55" s="6">
        <v>0.34</v>
      </c>
      <c r="F55" s="6">
        <v>0.49</v>
      </c>
      <c r="G55" s="6">
        <v>1.27</v>
      </c>
      <c r="H55" s="6">
        <v>1.45</v>
      </c>
      <c r="I55" s="6">
        <v>3.57</v>
      </c>
      <c r="J55" s="6">
        <v>1.1299999999999999</v>
      </c>
      <c r="K55" s="6">
        <v>1.8</v>
      </c>
      <c r="L55" s="6">
        <v>0.27</v>
      </c>
      <c r="M55" s="20" t="s">
        <v>1</v>
      </c>
      <c r="N55" s="21">
        <v>10.900009999999998</v>
      </c>
      <c r="AG55" s="21">
        <v>10.900009999999998</v>
      </c>
    </row>
    <row r="56" spans="1:33" ht="15.75" thickBot="1" x14ac:dyDescent="0.3">
      <c r="A56" s="11">
        <v>2003</v>
      </c>
      <c r="B56" s="9">
        <v>0.17</v>
      </c>
      <c r="C56" s="6">
        <v>0.55000000000000004</v>
      </c>
      <c r="D56" s="6">
        <v>1.99</v>
      </c>
      <c r="E56" s="6">
        <v>2.4</v>
      </c>
      <c r="F56" s="6">
        <v>2.66</v>
      </c>
      <c r="G56" s="6">
        <v>2.56</v>
      </c>
      <c r="H56" s="6">
        <v>1.32</v>
      </c>
      <c r="I56" s="6">
        <v>0.73</v>
      </c>
      <c r="J56" s="6">
        <v>2.69</v>
      </c>
      <c r="K56" s="6" t="s">
        <v>1</v>
      </c>
      <c r="L56" s="6">
        <v>0.3</v>
      </c>
      <c r="M56" s="20">
        <v>0.36</v>
      </c>
      <c r="N56" s="21">
        <v>15.73001</v>
      </c>
      <c r="AG56" s="21">
        <v>15.73001</v>
      </c>
    </row>
    <row r="57" spans="1:33" ht="15.75" thickBot="1" x14ac:dyDescent="0.3">
      <c r="A57" s="11">
        <v>2004</v>
      </c>
      <c r="B57" s="9">
        <v>0.08</v>
      </c>
      <c r="C57" s="6">
        <v>0.3</v>
      </c>
      <c r="D57" s="6">
        <v>1.1399999999999999</v>
      </c>
      <c r="E57" s="6">
        <v>2.04</v>
      </c>
      <c r="F57" s="6">
        <v>2.35</v>
      </c>
      <c r="G57" s="6">
        <v>1.7</v>
      </c>
      <c r="H57" s="6">
        <v>2.97</v>
      </c>
      <c r="I57" s="6">
        <v>1.61</v>
      </c>
      <c r="J57" s="6">
        <v>2.14</v>
      </c>
      <c r="K57" s="6">
        <v>1.1299999999999999</v>
      </c>
      <c r="L57" s="6">
        <v>1.1100000000000001</v>
      </c>
      <c r="M57" s="20">
        <v>0.11</v>
      </c>
      <c r="N57" s="21">
        <v>16.68</v>
      </c>
      <c r="AG57" s="21">
        <v>16.68</v>
      </c>
    </row>
    <row r="58" spans="1:33" ht="15.75" thickBot="1" x14ac:dyDescent="0.3">
      <c r="A58" s="11">
        <v>2005</v>
      </c>
      <c r="B58" s="9">
        <v>0.23</v>
      </c>
      <c r="C58" s="6">
        <v>0.2</v>
      </c>
      <c r="D58" s="6">
        <v>0.81</v>
      </c>
      <c r="E58" s="6">
        <v>2.2599999999999998</v>
      </c>
      <c r="F58" s="6">
        <v>2.5</v>
      </c>
      <c r="G58" s="6">
        <v>5.22</v>
      </c>
      <c r="H58" s="6">
        <v>1.58</v>
      </c>
      <c r="I58" s="6">
        <v>2.71</v>
      </c>
      <c r="J58" s="6">
        <v>0.1</v>
      </c>
      <c r="K58" s="6">
        <v>3.23</v>
      </c>
      <c r="L58" s="6">
        <v>0.2</v>
      </c>
      <c r="M58" s="20">
        <v>0.25</v>
      </c>
      <c r="N58" s="21">
        <v>19.289999999999996</v>
      </c>
      <c r="AG58" s="21">
        <v>19.289999999999996</v>
      </c>
    </row>
    <row r="59" spans="1:33" ht="15.75" thickBot="1" x14ac:dyDescent="0.3">
      <c r="A59" s="11">
        <v>2006</v>
      </c>
      <c r="B59" s="9">
        <v>0.52</v>
      </c>
      <c r="C59" s="6">
        <v>0.26</v>
      </c>
      <c r="D59" s="6">
        <v>0.75</v>
      </c>
      <c r="E59" s="6">
        <v>0.72</v>
      </c>
      <c r="F59" s="6">
        <v>0.49</v>
      </c>
      <c r="G59" s="6">
        <v>1.62</v>
      </c>
      <c r="H59" s="6">
        <v>1.39</v>
      </c>
      <c r="I59" s="6">
        <v>1.92</v>
      </c>
      <c r="J59" s="6">
        <v>1.55</v>
      </c>
      <c r="K59" s="6">
        <v>1.44</v>
      </c>
      <c r="L59" s="6">
        <v>0.13</v>
      </c>
      <c r="M59" s="20">
        <v>1.71</v>
      </c>
      <c r="N59" s="21">
        <v>12.5</v>
      </c>
      <c r="AG59" s="21">
        <v>12.5</v>
      </c>
    </row>
    <row r="60" spans="1:33" ht="15.75" thickBot="1" x14ac:dyDescent="0.3">
      <c r="A60" s="11">
        <v>2007</v>
      </c>
      <c r="B60" s="9">
        <v>0.46</v>
      </c>
      <c r="C60" s="6">
        <v>0.22</v>
      </c>
      <c r="D60" s="6">
        <v>1.0900000000000001</v>
      </c>
      <c r="E60" s="6">
        <v>5.68</v>
      </c>
      <c r="F60" s="6">
        <v>3.53</v>
      </c>
      <c r="G60" s="6">
        <v>3.93</v>
      </c>
      <c r="H60" s="6">
        <v>3.32</v>
      </c>
      <c r="I60" s="6">
        <v>1.24</v>
      </c>
      <c r="J60" s="6">
        <v>0.96</v>
      </c>
      <c r="K60" s="6">
        <v>0.84</v>
      </c>
      <c r="L60" s="6">
        <v>0.08</v>
      </c>
      <c r="M60" s="20">
        <v>1.03</v>
      </c>
      <c r="N60" s="21">
        <v>22.379999999999995</v>
      </c>
      <c r="AG60" s="21">
        <v>22.379999999999995</v>
      </c>
    </row>
    <row r="61" spans="1:33" ht="15.75" thickBot="1" x14ac:dyDescent="0.3">
      <c r="A61" s="11">
        <v>2008</v>
      </c>
      <c r="B61" s="9">
        <v>0.01</v>
      </c>
      <c r="C61" s="6">
        <v>0.24</v>
      </c>
      <c r="D61" s="6">
        <v>0.44</v>
      </c>
      <c r="E61" s="6">
        <v>2.2000000000000002</v>
      </c>
      <c r="F61" s="6">
        <v>3.19</v>
      </c>
      <c r="G61" s="6">
        <v>2.96</v>
      </c>
      <c r="H61" s="6">
        <v>3.75</v>
      </c>
      <c r="I61" s="6">
        <v>2.69</v>
      </c>
      <c r="J61" s="6">
        <v>2.2799999999999998</v>
      </c>
      <c r="K61" s="6">
        <v>1.65</v>
      </c>
      <c r="L61" s="6">
        <v>0.37</v>
      </c>
      <c r="M61" s="20">
        <v>0.31</v>
      </c>
      <c r="N61" s="21">
        <v>20.089999999999996</v>
      </c>
      <c r="AG61" s="21">
        <v>20.089999999999996</v>
      </c>
    </row>
    <row r="62" spans="1:33" ht="15.75" thickBot="1" x14ac:dyDescent="0.3">
      <c r="A62" s="11">
        <v>2009</v>
      </c>
      <c r="B62" s="9">
        <v>0.2</v>
      </c>
      <c r="C62" s="6">
        <v>0.62</v>
      </c>
      <c r="D62" s="6">
        <v>0.24</v>
      </c>
      <c r="E62" s="6">
        <v>4.12</v>
      </c>
      <c r="F62" s="6">
        <v>3.25</v>
      </c>
      <c r="G62" s="6">
        <v>6.84</v>
      </c>
      <c r="H62" s="6">
        <v>1.63</v>
      </c>
      <c r="I62" s="6">
        <v>4.04</v>
      </c>
      <c r="J62" s="6">
        <v>2.2599999999999998</v>
      </c>
      <c r="K62" s="6">
        <v>4.1399999999999997</v>
      </c>
      <c r="L62" s="6">
        <v>0.23</v>
      </c>
      <c r="M62" s="20">
        <v>0.56999999999999995</v>
      </c>
      <c r="N62" s="21">
        <v>28.139999999999997</v>
      </c>
      <c r="AG62" s="21">
        <v>28.139999999999997</v>
      </c>
    </row>
    <row r="63" spans="1:33" ht="15.75" thickBot="1" x14ac:dyDescent="0.3">
      <c r="A63" s="11">
        <v>2010</v>
      </c>
      <c r="B63" s="9" t="s">
        <v>1</v>
      </c>
      <c r="C63" s="6">
        <v>0.6</v>
      </c>
      <c r="D63" s="6">
        <v>1.33</v>
      </c>
      <c r="E63" s="6">
        <v>2.25</v>
      </c>
      <c r="F63" s="6">
        <v>1.54</v>
      </c>
      <c r="G63" s="6">
        <v>3.21</v>
      </c>
      <c r="H63" s="6">
        <v>2.0499999999999998</v>
      </c>
      <c r="I63" s="6">
        <v>2.67</v>
      </c>
      <c r="J63" s="6">
        <v>0.21</v>
      </c>
      <c r="K63" s="6">
        <v>0.79</v>
      </c>
      <c r="L63" s="6">
        <v>0.38</v>
      </c>
      <c r="M63" s="20">
        <v>0.56999999999999995</v>
      </c>
      <c r="N63" s="21">
        <v>15.600010000000003</v>
      </c>
      <c r="AG63" s="21">
        <v>15.600010000000003</v>
      </c>
    </row>
    <row r="64" spans="1:33" ht="15.75" thickBot="1" x14ac:dyDescent="0.3">
      <c r="A64" s="11">
        <v>2011</v>
      </c>
      <c r="B64" s="9">
        <v>0.23</v>
      </c>
      <c r="C64" s="6" t="s">
        <v>48</v>
      </c>
      <c r="D64" s="6" t="s">
        <v>48</v>
      </c>
      <c r="E64" s="6" t="s">
        <v>48</v>
      </c>
      <c r="F64" s="6" t="s">
        <v>48</v>
      </c>
      <c r="G64" s="6" t="s">
        <v>48</v>
      </c>
      <c r="H64" s="6" t="s">
        <v>48</v>
      </c>
      <c r="I64" s="6" t="s">
        <v>48</v>
      </c>
      <c r="J64" s="6" t="s">
        <v>48</v>
      </c>
      <c r="K64" s="6" t="s">
        <v>48</v>
      </c>
      <c r="L64" s="6">
        <v>0.64</v>
      </c>
      <c r="M64" s="20">
        <v>0.13</v>
      </c>
      <c r="N64" s="21" t="s">
        <v>48</v>
      </c>
      <c r="AG64" s="21"/>
    </row>
    <row r="65" spans="1:33" ht="15.75" thickBot="1" x14ac:dyDescent="0.3">
      <c r="A65" s="22">
        <v>2012</v>
      </c>
      <c r="B65" s="23">
        <v>0.03</v>
      </c>
      <c r="C65" s="24">
        <v>0.8</v>
      </c>
      <c r="D65" s="24">
        <v>0.76</v>
      </c>
      <c r="E65" s="24">
        <v>2.0699999999999998</v>
      </c>
      <c r="F65" s="24">
        <v>1.29</v>
      </c>
      <c r="G65" s="24">
        <v>0.57999999999999996</v>
      </c>
      <c r="H65" s="24">
        <v>1.88</v>
      </c>
      <c r="I65" s="24">
        <v>0.08</v>
      </c>
      <c r="J65" s="24">
        <v>0.69</v>
      </c>
      <c r="K65" s="24">
        <v>0.82</v>
      </c>
      <c r="L65" s="24">
        <v>0.1</v>
      </c>
      <c r="M65" s="25">
        <v>0.43</v>
      </c>
      <c r="N65" s="21">
        <v>9.5299999999999994</v>
      </c>
      <c r="AG65" s="21">
        <v>9.5299999999999994</v>
      </c>
    </row>
    <row r="66" spans="1:33" ht="15.75" thickBot="1" x14ac:dyDescent="0.3">
      <c r="A66" s="26" t="s">
        <v>39</v>
      </c>
      <c r="B66" s="27" t="s">
        <v>1</v>
      </c>
      <c r="C66" s="28" t="s">
        <v>1</v>
      </c>
      <c r="D66" s="28">
        <v>0.08</v>
      </c>
      <c r="E66" s="28">
        <v>0.22</v>
      </c>
      <c r="F66" s="28">
        <v>0.26</v>
      </c>
      <c r="G66" s="28">
        <v>0.13</v>
      </c>
      <c r="H66" s="28">
        <v>0.44</v>
      </c>
      <c r="I66" s="28">
        <v>0.08</v>
      </c>
      <c r="J66" s="28">
        <v>0.03</v>
      </c>
      <c r="K66" s="28" t="s">
        <v>1</v>
      </c>
      <c r="L66" s="28" t="s">
        <v>1</v>
      </c>
      <c r="M66" s="29" t="s">
        <v>1</v>
      </c>
      <c r="N66" s="40">
        <f>MIN(N3:N65)</f>
        <v>9.5299999999999994</v>
      </c>
    </row>
    <row r="67" spans="1:33" ht="15.75" thickBot="1" x14ac:dyDescent="0.3">
      <c r="A67" s="11" t="s">
        <v>40</v>
      </c>
      <c r="B67" s="9">
        <v>1.81</v>
      </c>
      <c r="C67" s="6">
        <v>2.57</v>
      </c>
      <c r="D67" s="6">
        <v>3.64</v>
      </c>
      <c r="E67" s="6">
        <v>5.68</v>
      </c>
      <c r="F67" s="6">
        <v>8.6999999999999993</v>
      </c>
      <c r="G67" s="6">
        <v>9.2100000000000009</v>
      </c>
      <c r="H67" s="6">
        <v>5.83</v>
      </c>
      <c r="I67" s="6">
        <v>7.44</v>
      </c>
      <c r="J67" s="6">
        <v>4.75</v>
      </c>
      <c r="K67" s="6">
        <v>4.1399999999999997</v>
      </c>
      <c r="L67" s="6">
        <v>2.4</v>
      </c>
      <c r="M67" s="20">
        <v>1.71</v>
      </c>
      <c r="N67" s="39">
        <f>MAX(N3:N65)</f>
        <v>28.139999999999997</v>
      </c>
    </row>
    <row r="68" spans="1:33" ht="30.75" thickBot="1" x14ac:dyDescent="0.3">
      <c r="A68" s="11" t="s">
        <v>47</v>
      </c>
      <c r="B68" s="9">
        <v>0.42283056603773606</v>
      </c>
      <c r="C68" s="9">
        <v>0.4915390384615384</v>
      </c>
      <c r="D68" s="9">
        <v>1.112830188679246</v>
      </c>
      <c r="E68" s="9">
        <v>1.820377358490566</v>
      </c>
      <c r="F68" s="9">
        <v>3.1752830188679244</v>
      </c>
      <c r="G68" s="9">
        <v>3.0115384615384619</v>
      </c>
      <c r="H68" s="9">
        <v>2.5681132075471691</v>
      </c>
      <c r="I68" s="9">
        <v>1.919622641509434</v>
      </c>
      <c r="J68" s="9">
        <v>1.3003773584905658</v>
      </c>
      <c r="K68" s="9">
        <v>1.1221155769230771</v>
      </c>
      <c r="L68" s="9">
        <v>0.58236399999999988</v>
      </c>
      <c r="M68" s="9">
        <v>0.43129666666666666</v>
      </c>
      <c r="N68" s="39">
        <f>AVERAGE(N3:N65)</f>
        <v>17.895963461538461</v>
      </c>
    </row>
    <row r="69" spans="1:33" ht="30.75" thickBot="1" x14ac:dyDescent="0.3">
      <c r="A69" s="11" t="s">
        <v>42</v>
      </c>
      <c r="B69" s="9">
        <v>0.44444555555555554</v>
      </c>
      <c r="C69" s="9">
        <v>0.45700099999999999</v>
      </c>
      <c r="D69" s="9">
        <v>0.84700000000000009</v>
      </c>
      <c r="E69" s="9">
        <v>1.2290000000000001</v>
      </c>
      <c r="F69" s="9">
        <v>3.616000000000001</v>
      </c>
      <c r="G69" s="9">
        <v>3.718</v>
      </c>
      <c r="H69" s="9">
        <v>3.0500000000000003</v>
      </c>
      <c r="I69" s="9">
        <v>1.6870000000000001</v>
      </c>
      <c r="J69" s="9">
        <v>1.478</v>
      </c>
      <c r="K69" s="9">
        <v>0.93099999999999983</v>
      </c>
      <c r="L69" s="9">
        <v>0.25818272727272729</v>
      </c>
      <c r="M69" s="9">
        <v>0.52181818181818185</v>
      </c>
      <c r="N69" s="39">
        <f>AVERAGE(N3:N21)</f>
        <v>18.127003000000002</v>
      </c>
    </row>
    <row r="70" spans="1:33" ht="30.75" thickBot="1" x14ac:dyDescent="0.3">
      <c r="A70" s="11" t="s">
        <v>46</v>
      </c>
      <c r="B70" s="9">
        <v>0.41840931818181826</v>
      </c>
      <c r="C70" s="9">
        <v>0.49976238095238096</v>
      </c>
      <c r="D70" s="9">
        <v>1.1746511627906981</v>
      </c>
      <c r="E70" s="9">
        <v>1.9579069767441863</v>
      </c>
      <c r="F70" s="9">
        <v>3.0727906976744173</v>
      </c>
      <c r="G70" s="9">
        <v>2.8433333333333328</v>
      </c>
      <c r="H70" s="9">
        <v>2.4560465116279055</v>
      </c>
      <c r="I70" s="9">
        <v>1.9737209302325582</v>
      </c>
      <c r="J70" s="9">
        <v>1.2590697674418605</v>
      </c>
      <c r="K70" s="9">
        <v>1.1676192857142855</v>
      </c>
      <c r="L70" s="9">
        <v>0.66340931818181792</v>
      </c>
      <c r="M70" s="9">
        <v>0.40814</v>
      </c>
      <c r="N70" s="39">
        <f>AVERAGE(N22:N65)</f>
        <v>17.840954047619043</v>
      </c>
    </row>
    <row r="71" spans="1:33" ht="30.75" thickBot="1" x14ac:dyDescent="0.3">
      <c r="A71" s="11" t="s">
        <v>43</v>
      </c>
      <c r="B71" s="9">
        <v>0.25923153846153846</v>
      </c>
      <c r="C71" s="9">
        <v>0.42</v>
      </c>
      <c r="D71" s="9">
        <v>1.0233333333333332</v>
      </c>
      <c r="E71" s="9">
        <v>2.4875000000000003</v>
      </c>
      <c r="F71" s="9">
        <v>2.0375000000000001</v>
      </c>
      <c r="G71" s="9">
        <v>2.6041666666666665</v>
      </c>
      <c r="H71" s="9">
        <v>2.1066666666666669</v>
      </c>
      <c r="I71" s="9">
        <v>2.0783333333333331</v>
      </c>
      <c r="J71" s="9">
        <v>1.5058333333333336</v>
      </c>
      <c r="K71" s="9">
        <v>1.5658341666666666</v>
      </c>
      <c r="L71" s="9">
        <v>0.44538461538461538</v>
      </c>
      <c r="M71" s="9">
        <v>0.46500083333333331</v>
      </c>
      <c r="N71" s="39">
        <f>AVERAGE(N53:N65)</f>
        <v>16.974169166666666</v>
      </c>
    </row>
    <row r="72" spans="1:33" ht="30.75" thickBot="1" x14ac:dyDescent="0.3">
      <c r="A72" s="11" t="s">
        <v>44</v>
      </c>
      <c r="B72" s="9">
        <v>0.27</v>
      </c>
      <c r="C72" s="9">
        <v>0.34499999999999997</v>
      </c>
      <c r="D72" s="9">
        <v>0.84</v>
      </c>
      <c r="E72" s="9">
        <v>1.59</v>
      </c>
      <c r="F72" s="9">
        <v>2.98</v>
      </c>
      <c r="G72" s="9">
        <v>2.75</v>
      </c>
      <c r="H72" s="9">
        <v>2.2000000000000002</v>
      </c>
      <c r="I72" s="9">
        <v>1.61</v>
      </c>
      <c r="J72" s="9">
        <v>1.1100000000000001</v>
      </c>
      <c r="K72" s="9">
        <v>0.86</v>
      </c>
      <c r="L72" s="9">
        <v>0.38</v>
      </c>
      <c r="M72" s="9">
        <v>0.315</v>
      </c>
      <c r="N72" s="39">
        <f>MEDIAN(N3:N65)</f>
        <v>18.14</v>
      </c>
    </row>
    <row r="73" spans="1:33" ht="30.75" thickBot="1" x14ac:dyDescent="0.3">
      <c r="A73" s="12" t="s">
        <v>45</v>
      </c>
      <c r="B73" s="38">
        <v>0.2</v>
      </c>
      <c r="C73" s="23">
        <v>0.39500000000000002</v>
      </c>
      <c r="D73" s="7">
        <v>0.79500000000000004</v>
      </c>
      <c r="E73" s="23">
        <v>2.2549999999999999</v>
      </c>
      <c r="F73" s="23">
        <v>2.4249999999999998</v>
      </c>
      <c r="G73" s="23">
        <v>2.13</v>
      </c>
      <c r="H73" s="23">
        <v>1.7549999999999999</v>
      </c>
      <c r="I73" s="23">
        <v>1.95</v>
      </c>
      <c r="J73" s="7">
        <v>1.7549999999999999</v>
      </c>
      <c r="K73" s="23">
        <v>1.355</v>
      </c>
      <c r="L73" s="7">
        <v>0.3</v>
      </c>
      <c r="M73" s="23">
        <v>0.33499999999999996</v>
      </c>
      <c r="N73" s="39">
        <f>MEDIAN(N53:N65)</f>
        <v>16.205005</v>
      </c>
    </row>
    <row r="74" spans="1:33" x14ac:dyDescent="0.25">
      <c r="C74" s="35"/>
      <c r="E74" s="35"/>
      <c r="F74" s="35"/>
      <c r="G74" s="35"/>
      <c r="H74" s="35"/>
      <c r="I74" s="35"/>
      <c r="K74" s="35"/>
      <c r="M74" s="35"/>
    </row>
  </sheetData>
  <mergeCells count="2">
    <mergeCell ref="A1:A2"/>
    <mergeCell ref="B2:N2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4"/>
  <sheetViews>
    <sheetView zoomScaleNormal="100" workbookViewId="0">
      <selection activeCell="S26" sqref="S26"/>
    </sheetView>
  </sheetViews>
  <sheetFormatPr defaultRowHeight="15" x14ac:dyDescent="0.25"/>
  <cols>
    <col min="1" max="1" width="14.5703125" customWidth="1"/>
    <col min="2" max="2" width="9.140625" customWidth="1"/>
  </cols>
  <sheetData>
    <row r="1" spans="1:33" ht="15.75" thickBot="1" x14ac:dyDescent="0.3">
      <c r="A1" s="90" t="s">
        <v>4</v>
      </c>
      <c r="B1" s="16" t="s">
        <v>22</v>
      </c>
      <c r="C1" s="17" t="s">
        <v>23</v>
      </c>
      <c r="D1" s="16" t="s">
        <v>24</v>
      </c>
      <c r="E1" s="17" t="s">
        <v>25</v>
      </c>
      <c r="F1" s="16" t="s">
        <v>26</v>
      </c>
      <c r="G1" s="17" t="s">
        <v>27</v>
      </c>
      <c r="H1" s="16" t="s">
        <v>28</v>
      </c>
      <c r="I1" s="17" t="s">
        <v>29</v>
      </c>
      <c r="J1" s="16" t="s">
        <v>30</v>
      </c>
      <c r="K1" s="17" t="s">
        <v>31</v>
      </c>
      <c r="L1" s="16" t="s">
        <v>32</v>
      </c>
      <c r="M1" s="17" t="s">
        <v>33</v>
      </c>
      <c r="N1" s="18" t="s">
        <v>38</v>
      </c>
    </row>
    <row r="2" spans="1:33" ht="15.75" thickBot="1" x14ac:dyDescent="0.3">
      <c r="A2" s="91"/>
      <c r="B2" s="87" t="s">
        <v>41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9"/>
    </row>
    <row r="3" spans="1:33" ht="15.75" thickBot="1" x14ac:dyDescent="0.3">
      <c r="A3" s="13">
        <v>1950</v>
      </c>
      <c r="B3" s="14">
        <v>0.05</v>
      </c>
      <c r="C3" s="15">
        <v>0.28999999999999998</v>
      </c>
      <c r="D3" s="15">
        <v>0.32</v>
      </c>
      <c r="E3" s="15">
        <v>1.1000000000000001</v>
      </c>
      <c r="F3" s="15">
        <v>2.41</v>
      </c>
      <c r="G3" s="15">
        <v>1.19</v>
      </c>
      <c r="H3" s="15">
        <v>1.72</v>
      </c>
      <c r="I3" s="15">
        <v>0.98</v>
      </c>
      <c r="J3" s="15">
        <v>2.37</v>
      </c>
      <c r="K3" s="15">
        <v>0.14000000000000001</v>
      </c>
      <c r="L3" s="15">
        <v>0.22</v>
      </c>
      <c r="M3" s="19">
        <v>0.15</v>
      </c>
      <c r="N3" s="21">
        <v>10.940000000000001</v>
      </c>
      <c r="AG3" s="21">
        <v>10.940000000000001</v>
      </c>
    </row>
    <row r="4" spans="1:33" ht="15" customHeight="1" thickBot="1" x14ac:dyDescent="0.3">
      <c r="A4" s="11">
        <v>1951</v>
      </c>
      <c r="B4" s="9">
        <v>0.24</v>
      </c>
      <c r="C4" s="6">
        <v>0.28999999999999998</v>
      </c>
      <c r="D4" s="6">
        <v>0.1</v>
      </c>
      <c r="E4" s="6">
        <v>1.95</v>
      </c>
      <c r="F4" s="6">
        <v>0.93</v>
      </c>
      <c r="G4" s="6">
        <v>3.76</v>
      </c>
      <c r="H4" s="6">
        <v>2.15</v>
      </c>
      <c r="I4" s="6">
        <v>2.0499999999999998</v>
      </c>
      <c r="J4" s="6">
        <v>1.4</v>
      </c>
      <c r="K4" s="6">
        <v>1.71</v>
      </c>
      <c r="L4" s="6">
        <v>0.31</v>
      </c>
      <c r="M4" s="20">
        <v>0.3</v>
      </c>
      <c r="N4" s="21">
        <v>15.19</v>
      </c>
      <c r="AG4" s="21">
        <v>15.19</v>
      </c>
    </row>
    <row r="5" spans="1:33" ht="15.75" thickBot="1" x14ac:dyDescent="0.3">
      <c r="A5" s="11">
        <v>1952</v>
      </c>
      <c r="B5" s="9">
        <v>0.36</v>
      </c>
      <c r="C5" s="6">
        <v>0.57999999999999996</v>
      </c>
      <c r="D5" s="6">
        <v>0.44</v>
      </c>
      <c r="E5" s="6">
        <v>1.99</v>
      </c>
      <c r="F5" s="6">
        <v>3.71</v>
      </c>
      <c r="G5" s="6">
        <v>0.73</v>
      </c>
      <c r="H5" s="6">
        <v>0.13</v>
      </c>
      <c r="I5" s="6">
        <v>2.4700000000000002</v>
      </c>
      <c r="J5" s="6">
        <v>0.81</v>
      </c>
      <c r="K5" s="6">
        <v>0.3</v>
      </c>
      <c r="L5" s="6">
        <v>0.86</v>
      </c>
      <c r="M5" s="20">
        <v>0.54</v>
      </c>
      <c r="N5" s="21">
        <v>12.920000000000002</v>
      </c>
      <c r="AG5" s="21">
        <v>12.920000000000002</v>
      </c>
    </row>
    <row r="6" spans="1:33" ht="15.75" thickBot="1" x14ac:dyDescent="0.3">
      <c r="A6" s="11">
        <v>1953</v>
      </c>
      <c r="B6" s="9">
        <v>0.18</v>
      </c>
      <c r="C6" s="6">
        <v>0.54</v>
      </c>
      <c r="D6" s="6">
        <v>0.83</v>
      </c>
      <c r="E6" s="6">
        <v>3.06</v>
      </c>
      <c r="F6" s="6">
        <v>0.64</v>
      </c>
      <c r="G6" s="6">
        <v>2.25</v>
      </c>
      <c r="H6" s="6">
        <v>2.72</v>
      </c>
      <c r="I6" s="6">
        <v>2.1800000000000002</v>
      </c>
      <c r="J6" s="6">
        <v>0.1</v>
      </c>
      <c r="K6" s="6">
        <v>1.1499999999999999</v>
      </c>
      <c r="L6" s="6">
        <v>0.89</v>
      </c>
      <c r="M6" s="20">
        <v>0.9</v>
      </c>
      <c r="N6" s="21">
        <v>15.44</v>
      </c>
      <c r="AG6" s="21">
        <v>15.44</v>
      </c>
    </row>
    <row r="7" spans="1:33" ht="15.75" thickBot="1" x14ac:dyDescent="0.3">
      <c r="A7" s="11">
        <v>1954</v>
      </c>
      <c r="B7" s="9">
        <v>0.14000000000000001</v>
      </c>
      <c r="C7" s="6" t="s">
        <v>1</v>
      </c>
      <c r="D7" s="6">
        <v>0.32</v>
      </c>
      <c r="E7" s="6">
        <v>0.3</v>
      </c>
      <c r="F7" s="6">
        <v>1.7</v>
      </c>
      <c r="G7" s="6">
        <v>0.93</v>
      </c>
      <c r="H7" s="6">
        <v>2.16</v>
      </c>
      <c r="I7" s="6">
        <v>0.61</v>
      </c>
      <c r="J7" s="6">
        <v>0.5</v>
      </c>
      <c r="K7" s="6">
        <v>0.47</v>
      </c>
      <c r="L7" s="6" t="s">
        <v>1</v>
      </c>
      <c r="M7" s="20">
        <v>0.14000000000000001</v>
      </c>
      <c r="N7" s="21">
        <v>7.2700199999999997</v>
      </c>
      <c r="AG7" s="21">
        <v>7.2700199999999997</v>
      </c>
    </row>
    <row r="8" spans="1:33" ht="15.75" thickBot="1" x14ac:dyDescent="0.3">
      <c r="A8" s="11">
        <v>1955</v>
      </c>
      <c r="B8" s="9">
        <v>0.22</v>
      </c>
      <c r="C8" s="6">
        <v>0.2</v>
      </c>
      <c r="D8" s="6">
        <v>0.11</v>
      </c>
      <c r="E8" s="6">
        <v>0.5</v>
      </c>
      <c r="F8" s="6">
        <v>4.9400000000000004</v>
      </c>
      <c r="G8" s="6">
        <v>2.39</v>
      </c>
      <c r="H8" s="6">
        <v>1.78</v>
      </c>
      <c r="I8" s="6">
        <v>1.82</v>
      </c>
      <c r="J8" s="6">
        <v>1.41</v>
      </c>
      <c r="K8" s="6">
        <v>0.32</v>
      </c>
      <c r="L8" s="6">
        <v>0.77</v>
      </c>
      <c r="M8" s="20">
        <v>0.02</v>
      </c>
      <c r="N8" s="21">
        <v>14.48</v>
      </c>
      <c r="AG8" s="21">
        <v>14.48</v>
      </c>
    </row>
    <row r="9" spans="1:33" ht="15.75" thickBot="1" x14ac:dyDescent="0.3">
      <c r="A9" s="11">
        <v>1956</v>
      </c>
      <c r="B9" s="9">
        <v>0.17</v>
      </c>
      <c r="C9" s="6">
        <v>0.1</v>
      </c>
      <c r="D9" s="6">
        <v>0.17</v>
      </c>
      <c r="E9" s="6">
        <v>0.49</v>
      </c>
      <c r="F9" s="6">
        <v>1.41</v>
      </c>
      <c r="G9" s="6">
        <v>3.55</v>
      </c>
      <c r="H9" s="6">
        <v>3.73</v>
      </c>
      <c r="I9" s="6">
        <v>1.98</v>
      </c>
      <c r="J9" s="6">
        <v>0</v>
      </c>
      <c r="K9" s="6">
        <v>0.39</v>
      </c>
      <c r="L9" s="6">
        <v>1.59</v>
      </c>
      <c r="M9" s="20">
        <v>0.61</v>
      </c>
      <c r="N9" s="21">
        <v>14.19</v>
      </c>
      <c r="AG9" s="21">
        <v>14.19</v>
      </c>
    </row>
    <row r="10" spans="1:33" ht="15.75" thickBot="1" x14ac:dyDescent="0.3">
      <c r="A10" s="11">
        <v>1957</v>
      </c>
      <c r="B10" s="9">
        <v>0.05</v>
      </c>
      <c r="C10" s="6" t="s">
        <v>1</v>
      </c>
      <c r="D10" s="6">
        <v>0.34</v>
      </c>
      <c r="E10" s="6">
        <v>1.53</v>
      </c>
      <c r="F10" s="6">
        <v>4.49</v>
      </c>
      <c r="G10" s="6">
        <v>2.89</v>
      </c>
      <c r="H10" s="6">
        <v>3.11</v>
      </c>
      <c r="I10" s="6">
        <v>1.1000000000000001</v>
      </c>
      <c r="J10" s="6" t="s">
        <v>48</v>
      </c>
      <c r="K10" s="6">
        <v>1.05</v>
      </c>
      <c r="L10" s="6">
        <v>0.26</v>
      </c>
      <c r="M10" s="20">
        <v>0.15</v>
      </c>
      <c r="N10" s="21" t="s">
        <v>48</v>
      </c>
      <c r="AG10" s="21"/>
    </row>
    <row r="11" spans="1:33" ht="15.75" thickBot="1" x14ac:dyDescent="0.3">
      <c r="A11" s="11">
        <v>1958</v>
      </c>
      <c r="B11" s="9">
        <v>7.0000000000000007E-2</v>
      </c>
      <c r="C11" s="6">
        <v>0.42</v>
      </c>
      <c r="D11" s="6">
        <v>1.24</v>
      </c>
      <c r="E11" s="6">
        <v>1.94</v>
      </c>
      <c r="F11" s="6">
        <v>2.14</v>
      </c>
      <c r="G11" s="6">
        <v>2.4900000000000002</v>
      </c>
      <c r="H11" s="6">
        <v>3.81</v>
      </c>
      <c r="I11" s="6">
        <v>2.0299999999999998</v>
      </c>
      <c r="J11" s="6">
        <v>2.34</v>
      </c>
      <c r="K11" s="6">
        <v>0.11</v>
      </c>
      <c r="L11" s="6">
        <v>0.13</v>
      </c>
      <c r="M11" s="20">
        <v>0.55000000000000004</v>
      </c>
      <c r="N11" s="21">
        <v>17.27</v>
      </c>
      <c r="AG11" s="21">
        <v>17.27</v>
      </c>
    </row>
    <row r="12" spans="1:33" ht="15.75" thickBot="1" x14ac:dyDescent="0.3">
      <c r="A12" s="11">
        <v>1959</v>
      </c>
      <c r="B12" s="9">
        <v>0.44</v>
      </c>
      <c r="C12" s="6">
        <v>0.25</v>
      </c>
      <c r="D12" s="6">
        <v>1.1499999999999999</v>
      </c>
      <c r="E12" s="6">
        <v>0.28000000000000003</v>
      </c>
      <c r="F12" s="6">
        <v>4.91</v>
      </c>
      <c r="G12" s="6">
        <v>2.25</v>
      </c>
      <c r="H12" s="6">
        <v>0.75</v>
      </c>
      <c r="I12" s="6">
        <v>1.0900000000000001</v>
      </c>
      <c r="J12" s="6">
        <v>1.36</v>
      </c>
      <c r="K12" s="6">
        <v>1.2</v>
      </c>
      <c r="L12" s="6" t="s">
        <v>1</v>
      </c>
      <c r="M12" s="20" t="s">
        <v>1</v>
      </c>
      <c r="N12" s="21">
        <v>13.680019999999999</v>
      </c>
      <c r="AG12" s="21">
        <v>13.680019999999999</v>
      </c>
    </row>
    <row r="13" spans="1:33" ht="15.75" thickBot="1" x14ac:dyDescent="0.3">
      <c r="A13" s="11">
        <v>1960</v>
      </c>
      <c r="B13" s="9">
        <v>0.51</v>
      </c>
      <c r="C13" s="6">
        <v>0.57999999999999996</v>
      </c>
      <c r="D13" s="6">
        <v>0.17</v>
      </c>
      <c r="E13" s="6">
        <v>0.54</v>
      </c>
      <c r="F13" s="6">
        <v>2.21</v>
      </c>
      <c r="G13" s="6">
        <v>1.95</v>
      </c>
      <c r="H13" s="6">
        <v>3.64</v>
      </c>
      <c r="I13" s="6">
        <v>0.25</v>
      </c>
      <c r="J13" s="6">
        <v>0.63</v>
      </c>
      <c r="K13" s="6">
        <v>1.66</v>
      </c>
      <c r="L13" s="6">
        <v>0.03</v>
      </c>
      <c r="M13" s="20">
        <v>0.42</v>
      </c>
      <c r="N13" s="21">
        <v>12.59</v>
      </c>
      <c r="AG13" s="21">
        <v>12.59</v>
      </c>
    </row>
    <row r="14" spans="1:33" ht="15.75" thickBot="1" x14ac:dyDescent="0.3">
      <c r="A14" s="11">
        <v>1961</v>
      </c>
      <c r="B14" s="9">
        <v>0.01</v>
      </c>
      <c r="C14" s="6">
        <v>7.0000000000000007E-2</v>
      </c>
      <c r="D14" s="6">
        <v>2</v>
      </c>
      <c r="E14" s="6">
        <v>0.71</v>
      </c>
      <c r="F14" s="6">
        <v>4.87</v>
      </c>
      <c r="G14" s="6">
        <v>1</v>
      </c>
      <c r="H14" s="6">
        <v>4.8</v>
      </c>
      <c r="I14" s="6">
        <v>0.3</v>
      </c>
      <c r="J14" s="6">
        <v>2.11</v>
      </c>
      <c r="K14" s="6">
        <v>0.12</v>
      </c>
      <c r="L14" s="6">
        <v>0.16</v>
      </c>
      <c r="M14" s="20">
        <v>7.0000000000000007E-2</v>
      </c>
      <c r="N14" s="21">
        <v>16.22</v>
      </c>
      <c r="AG14" s="21">
        <v>16.22</v>
      </c>
    </row>
    <row r="15" spans="1:33" ht="15.75" thickBot="1" x14ac:dyDescent="0.3">
      <c r="A15" s="11">
        <v>1962</v>
      </c>
      <c r="B15" s="9">
        <v>0.2</v>
      </c>
      <c r="C15" s="6">
        <v>0.09</v>
      </c>
      <c r="D15" s="6">
        <v>0.2</v>
      </c>
      <c r="E15" s="6">
        <v>0.37</v>
      </c>
      <c r="F15" s="6">
        <v>5.2</v>
      </c>
      <c r="G15" s="6">
        <v>3.73</v>
      </c>
      <c r="H15" s="6">
        <v>7.9</v>
      </c>
      <c r="I15" s="6">
        <v>0.52</v>
      </c>
      <c r="J15" s="6">
        <v>0.03</v>
      </c>
      <c r="K15" s="6">
        <v>1.68</v>
      </c>
      <c r="L15" s="6">
        <v>0.28999999999999998</v>
      </c>
      <c r="M15" s="20">
        <v>0.34</v>
      </c>
      <c r="N15" s="21">
        <v>20.55</v>
      </c>
      <c r="AG15" s="21">
        <v>20.55</v>
      </c>
    </row>
    <row r="16" spans="1:33" ht="15.75" thickBot="1" x14ac:dyDescent="0.3">
      <c r="A16" s="11">
        <v>1963</v>
      </c>
      <c r="B16" s="9">
        <v>0.46</v>
      </c>
      <c r="C16" s="6">
        <v>7.0000000000000007E-2</v>
      </c>
      <c r="D16" s="6">
        <v>0.21</v>
      </c>
      <c r="E16" s="6">
        <v>0.4</v>
      </c>
      <c r="F16" s="6">
        <v>1.89</v>
      </c>
      <c r="G16" s="6">
        <v>2.06</v>
      </c>
      <c r="H16" s="6">
        <v>4.18</v>
      </c>
      <c r="I16" s="6">
        <v>4.01</v>
      </c>
      <c r="J16" s="6">
        <v>2.0299999999999998</v>
      </c>
      <c r="K16" s="6">
        <v>1.05</v>
      </c>
      <c r="L16" s="6">
        <v>0.28999999999999998</v>
      </c>
      <c r="M16" s="20">
        <v>0.32</v>
      </c>
      <c r="N16" s="21">
        <v>16.97</v>
      </c>
      <c r="AG16" s="21">
        <v>16.97</v>
      </c>
    </row>
    <row r="17" spans="1:33" ht="15.75" thickBot="1" x14ac:dyDescent="0.3">
      <c r="A17" s="11">
        <v>1964</v>
      </c>
      <c r="B17" s="9">
        <v>0</v>
      </c>
      <c r="C17" s="6">
        <v>0.09</v>
      </c>
      <c r="D17" s="6">
        <v>0.12</v>
      </c>
      <c r="E17" s="6">
        <v>1.96</v>
      </c>
      <c r="F17" s="6">
        <v>1.65</v>
      </c>
      <c r="G17" s="6">
        <v>2.19</v>
      </c>
      <c r="H17" s="6">
        <v>0.38</v>
      </c>
      <c r="I17" s="6">
        <v>0.4</v>
      </c>
      <c r="J17" s="6">
        <v>0.35</v>
      </c>
      <c r="K17" s="6">
        <v>0.45</v>
      </c>
      <c r="L17" s="6" t="s">
        <v>1</v>
      </c>
      <c r="M17" s="20" t="s">
        <v>1</v>
      </c>
      <c r="N17" s="21">
        <v>7.5900199999999991</v>
      </c>
      <c r="AG17" s="21">
        <v>7.5900199999999991</v>
      </c>
    </row>
    <row r="18" spans="1:33" ht="15.75" thickBot="1" x14ac:dyDescent="0.3">
      <c r="A18" s="11">
        <v>1965</v>
      </c>
      <c r="B18" s="9">
        <v>0.17</v>
      </c>
      <c r="C18" s="6">
        <v>0.22</v>
      </c>
      <c r="D18" s="6">
        <v>0.24</v>
      </c>
      <c r="E18" s="6">
        <v>0.36</v>
      </c>
      <c r="F18" s="6">
        <v>2.54</v>
      </c>
      <c r="G18" s="6">
        <v>3</v>
      </c>
      <c r="H18" s="6">
        <v>3.16</v>
      </c>
      <c r="I18" s="6">
        <v>0.94</v>
      </c>
      <c r="J18" s="6">
        <v>2.42</v>
      </c>
      <c r="K18" s="6">
        <v>1.61</v>
      </c>
      <c r="L18" s="6" t="s">
        <v>1</v>
      </c>
      <c r="M18" s="20">
        <v>0.56999999999999995</v>
      </c>
      <c r="N18" s="21">
        <v>15.23001</v>
      </c>
      <c r="AG18" s="21">
        <v>15.23001</v>
      </c>
    </row>
    <row r="19" spans="1:33" ht="15.75" thickBot="1" x14ac:dyDescent="0.3">
      <c r="A19" s="11">
        <v>1966</v>
      </c>
      <c r="B19" s="9">
        <v>0.28999999999999998</v>
      </c>
      <c r="C19" s="6">
        <v>0.13</v>
      </c>
      <c r="D19" s="6" t="s">
        <v>1</v>
      </c>
      <c r="E19" s="6">
        <v>1.45</v>
      </c>
      <c r="F19" s="6">
        <v>0.39</v>
      </c>
      <c r="G19" s="6">
        <v>3.3</v>
      </c>
      <c r="H19" s="6">
        <v>2.74</v>
      </c>
      <c r="I19" s="6">
        <v>2.35</v>
      </c>
      <c r="J19" s="6">
        <v>1.66</v>
      </c>
      <c r="K19" s="6">
        <v>0.53</v>
      </c>
      <c r="L19" s="6">
        <v>0.53</v>
      </c>
      <c r="M19" s="20">
        <v>0.05</v>
      </c>
      <c r="N19" s="21">
        <v>13.42001</v>
      </c>
      <c r="AG19" s="21">
        <v>13.42001</v>
      </c>
    </row>
    <row r="20" spans="1:33" ht="15.75" thickBot="1" x14ac:dyDescent="0.3">
      <c r="A20" s="11">
        <v>1967</v>
      </c>
      <c r="B20" s="9">
        <v>0.19</v>
      </c>
      <c r="C20" s="6">
        <v>0.02</v>
      </c>
      <c r="D20" s="6">
        <v>0.2</v>
      </c>
      <c r="E20" s="6">
        <v>1.62</v>
      </c>
      <c r="F20" s="6">
        <v>5.38</v>
      </c>
      <c r="G20" s="6">
        <v>8.2200000000000006</v>
      </c>
      <c r="H20" s="6">
        <v>2.56</v>
      </c>
      <c r="I20" s="6">
        <v>0.62</v>
      </c>
      <c r="J20" s="6">
        <v>0.46</v>
      </c>
      <c r="K20" s="6">
        <v>0.24</v>
      </c>
      <c r="L20" s="6">
        <v>0.54</v>
      </c>
      <c r="M20" s="20">
        <v>0.51</v>
      </c>
      <c r="N20" s="21">
        <v>20.560000000000002</v>
      </c>
      <c r="AG20" s="21">
        <v>20.560000000000002</v>
      </c>
    </row>
    <row r="21" spans="1:33" ht="15.75" thickBot="1" x14ac:dyDescent="0.3">
      <c r="A21" s="11">
        <v>1968</v>
      </c>
      <c r="B21" s="9">
        <v>0.04</v>
      </c>
      <c r="C21" s="6">
        <v>0.22</v>
      </c>
      <c r="D21" s="6">
        <v>0.47</v>
      </c>
      <c r="E21" s="6">
        <v>0.51</v>
      </c>
      <c r="F21" s="6">
        <v>4.6500000000000004</v>
      </c>
      <c r="G21" s="6">
        <v>0.41</v>
      </c>
      <c r="H21" s="6">
        <v>2.17</v>
      </c>
      <c r="I21" s="6">
        <v>5.9</v>
      </c>
      <c r="J21" s="6">
        <v>0.16</v>
      </c>
      <c r="K21" s="6">
        <v>0.61</v>
      </c>
      <c r="L21" s="6">
        <v>0.3</v>
      </c>
      <c r="M21" s="20">
        <v>0.26</v>
      </c>
      <c r="N21" s="21">
        <v>15.700000000000001</v>
      </c>
      <c r="AG21" s="21">
        <v>15.700000000000001</v>
      </c>
    </row>
    <row r="22" spans="1:33" ht="15.75" thickBot="1" x14ac:dyDescent="0.3">
      <c r="A22" s="11">
        <v>1969</v>
      </c>
      <c r="B22" s="9">
        <v>7.0000000000000007E-2</v>
      </c>
      <c r="C22" s="6">
        <v>0.04</v>
      </c>
      <c r="D22" s="6">
        <v>0.26</v>
      </c>
      <c r="E22" s="6">
        <v>0.63</v>
      </c>
      <c r="F22" s="6">
        <v>4.62</v>
      </c>
      <c r="G22" s="6">
        <v>3.18</v>
      </c>
      <c r="H22" s="6">
        <v>1.81</v>
      </c>
      <c r="I22" s="6">
        <v>2.1800000000000002</v>
      </c>
      <c r="J22" s="6">
        <v>1.52</v>
      </c>
      <c r="K22" s="6">
        <v>4.21</v>
      </c>
      <c r="L22" s="6">
        <v>0.13</v>
      </c>
      <c r="M22" s="20">
        <v>0.19</v>
      </c>
      <c r="N22" s="21">
        <v>18.84</v>
      </c>
      <c r="AG22" s="21">
        <v>18.84</v>
      </c>
    </row>
    <row r="23" spans="1:33" ht="15.75" thickBot="1" x14ac:dyDescent="0.3">
      <c r="A23" s="11">
        <v>1970</v>
      </c>
      <c r="B23" s="9">
        <v>0.15</v>
      </c>
      <c r="C23" s="6" t="s">
        <v>1</v>
      </c>
      <c r="D23" s="6">
        <v>0.45</v>
      </c>
      <c r="E23" s="6">
        <v>1.59</v>
      </c>
      <c r="F23" s="6">
        <v>2.75</v>
      </c>
      <c r="G23" s="6">
        <v>2.31</v>
      </c>
      <c r="H23" s="6">
        <v>1.48</v>
      </c>
      <c r="I23" s="6">
        <v>0.02</v>
      </c>
      <c r="J23" s="6">
        <v>0.92</v>
      </c>
      <c r="K23" s="6">
        <v>1.1000000000000001</v>
      </c>
      <c r="L23" s="6">
        <v>0.46</v>
      </c>
      <c r="M23" s="20">
        <v>0.22</v>
      </c>
      <c r="N23" s="21">
        <v>11.450010000000001</v>
      </c>
      <c r="AG23" s="21">
        <v>11.450010000000001</v>
      </c>
    </row>
    <row r="24" spans="1:33" ht="15.75" thickBot="1" x14ac:dyDescent="0.3">
      <c r="A24" s="11">
        <v>1971</v>
      </c>
      <c r="B24" s="9">
        <v>0.4</v>
      </c>
      <c r="C24" s="6">
        <v>0.46</v>
      </c>
      <c r="D24" s="6">
        <v>1.54</v>
      </c>
      <c r="E24" s="6">
        <v>2.87</v>
      </c>
      <c r="F24" s="6">
        <v>3.17</v>
      </c>
      <c r="G24" s="6">
        <v>2.27</v>
      </c>
      <c r="H24" s="6">
        <v>0.64</v>
      </c>
      <c r="I24" s="6">
        <v>0.81</v>
      </c>
      <c r="J24" s="6">
        <v>2.19</v>
      </c>
      <c r="K24" s="6">
        <v>0.54</v>
      </c>
      <c r="L24" s="6">
        <v>0.13</v>
      </c>
      <c r="M24" s="20">
        <v>0.28000000000000003</v>
      </c>
      <c r="N24" s="21">
        <v>15.3</v>
      </c>
      <c r="AG24" s="21">
        <v>15.3</v>
      </c>
    </row>
    <row r="25" spans="1:33" ht="15.75" thickBot="1" x14ac:dyDescent="0.3">
      <c r="A25" s="11">
        <v>1972</v>
      </c>
      <c r="B25" s="9">
        <v>0.18</v>
      </c>
      <c r="C25" s="6">
        <v>0.14000000000000001</v>
      </c>
      <c r="D25" s="6">
        <v>0.55000000000000004</v>
      </c>
      <c r="E25" s="6">
        <v>1.72</v>
      </c>
      <c r="F25" s="6">
        <v>1.26</v>
      </c>
      <c r="G25" s="6">
        <v>2.69</v>
      </c>
      <c r="H25" s="6">
        <v>2.0299999999999998</v>
      </c>
      <c r="I25" s="6">
        <v>4.26</v>
      </c>
      <c r="J25" s="6">
        <v>0.9</v>
      </c>
      <c r="K25" s="6">
        <v>0.72</v>
      </c>
      <c r="L25" s="6">
        <v>2.13</v>
      </c>
      <c r="M25" s="20">
        <v>0.2</v>
      </c>
      <c r="N25" s="21">
        <v>16.779999999999998</v>
      </c>
      <c r="AG25" s="21">
        <v>16.779999999999998</v>
      </c>
    </row>
    <row r="26" spans="1:33" ht="15.75" thickBot="1" x14ac:dyDescent="0.3">
      <c r="A26" s="11">
        <v>1973</v>
      </c>
      <c r="B26" s="9">
        <v>0.4</v>
      </c>
      <c r="C26" s="6">
        <v>0.02</v>
      </c>
      <c r="D26" s="6">
        <v>2.95</v>
      </c>
      <c r="E26" s="6">
        <v>2.12</v>
      </c>
      <c r="F26" s="6">
        <v>2.1800000000000002</v>
      </c>
      <c r="G26" s="6">
        <v>2.17</v>
      </c>
      <c r="H26" s="6">
        <v>2.57</v>
      </c>
      <c r="I26" s="6">
        <v>0.28999999999999998</v>
      </c>
      <c r="J26" s="6">
        <v>3.88</v>
      </c>
      <c r="K26" s="6">
        <v>1.44</v>
      </c>
      <c r="L26" s="6">
        <v>1.1000000000000001</v>
      </c>
      <c r="M26" s="20">
        <v>1.19</v>
      </c>
      <c r="N26" s="21">
        <v>20.310000000000002</v>
      </c>
      <c r="AG26" s="21">
        <v>20.310000000000002</v>
      </c>
    </row>
    <row r="27" spans="1:33" ht="15.75" thickBot="1" x14ac:dyDescent="0.3">
      <c r="A27" s="11">
        <v>1974</v>
      </c>
      <c r="B27" s="9">
        <v>7.0000000000000007E-2</v>
      </c>
      <c r="C27" s="6">
        <v>0.42</v>
      </c>
      <c r="D27" s="6">
        <v>1.58</v>
      </c>
      <c r="E27" s="6">
        <v>0.27</v>
      </c>
      <c r="F27" s="6">
        <v>0.28999999999999998</v>
      </c>
      <c r="G27" s="6">
        <v>2.42</v>
      </c>
      <c r="H27" s="6">
        <v>1.05</v>
      </c>
      <c r="I27" s="6">
        <v>1.52</v>
      </c>
      <c r="J27" s="6">
        <v>0.18</v>
      </c>
      <c r="K27" s="6">
        <v>0.08</v>
      </c>
      <c r="L27" s="6">
        <v>0.51</v>
      </c>
      <c r="M27" s="20">
        <v>0.15</v>
      </c>
      <c r="N27" s="21">
        <v>8.5400000000000009</v>
      </c>
      <c r="AG27" s="21">
        <v>8.5400000000000009</v>
      </c>
    </row>
    <row r="28" spans="1:33" ht="15.75" thickBot="1" x14ac:dyDescent="0.3">
      <c r="A28" s="11">
        <v>1975</v>
      </c>
      <c r="B28" s="9">
        <v>0.18</v>
      </c>
      <c r="C28" s="6">
        <v>0.13</v>
      </c>
      <c r="D28" s="6">
        <v>0.45</v>
      </c>
      <c r="E28" s="6">
        <v>1.71</v>
      </c>
      <c r="F28" s="6">
        <v>6.35</v>
      </c>
      <c r="G28" s="6">
        <v>0.71</v>
      </c>
      <c r="H28" s="6">
        <v>0.98</v>
      </c>
      <c r="I28" s="6">
        <v>1.01</v>
      </c>
      <c r="J28" s="6">
        <v>0.71</v>
      </c>
      <c r="K28" s="6">
        <v>0.4</v>
      </c>
      <c r="L28" s="6">
        <v>0.74</v>
      </c>
      <c r="M28" s="20">
        <v>0.27</v>
      </c>
      <c r="N28" s="21">
        <v>13.64</v>
      </c>
      <c r="AG28" s="21">
        <v>13.64</v>
      </c>
    </row>
    <row r="29" spans="1:33" ht="15.75" thickBot="1" x14ac:dyDescent="0.3">
      <c r="A29" s="11">
        <v>1976</v>
      </c>
      <c r="B29" s="9">
        <v>0.95</v>
      </c>
      <c r="C29" s="6">
        <v>0.09</v>
      </c>
      <c r="D29" s="6">
        <v>0.87</v>
      </c>
      <c r="E29" s="6">
        <v>1.01</v>
      </c>
      <c r="F29" s="6">
        <v>3.51</v>
      </c>
      <c r="G29" s="6">
        <v>0.57999999999999996</v>
      </c>
      <c r="H29" s="6">
        <v>1.44</v>
      </c>
      <c r="I29" s="6">
        <v>1.39</v>
      </c>
      <c r="J29" s="6">
        <v>1.21</v>
      </c>
      <c r="K29" s="6">
        <v>0.28000000000000003</v>
      </c>
      <c r="L29" s="6">
        <v>0.12</v>
      </c>
      <c r="M29" s="20" t="s">
        <v>1</v>
      </c>
      <c r="N29" s="21">
        <v>11.450009999999999</v>
      </c>
      <c r="AG29" s="21">
        <v>11.450009999999999</v>
      </c>
    </row>
    <row r="30" spans="1:33" ht="15.75" thickBot="1" x14ac:dyDescent="0.3">
      <c r="A30" s="11">
        <v>1977</v>
      </c>
      <c r="B30" s="9">
        <v>0.74</v>
      </c>
      <c r="C30" s="6">
        <v>0</v>
      </c>
      <c r="D30" s="6">
        <v>0.82</v>
      </c>
      <c r="E30" s="6">
        <v>3.51</v>
      </c>
      <c r="F30" s="6">
        <v>3.61</v>
      </c>
      <c r="G30" s="6">
        <v>4.22</v>
      </c>
      <c r="H30" s="6">
        <v>3.23</v>
      </c>
      <c r="I30" s="6">
        <v>2.52</v>
      </c>
      <c r="J30" s="6">
        <v>0.22</v>
      </c>
      <c r="K30" s="6">
        <v>0</v>
      </c>
      <c r="L30" s="6">
        <v>0.61</v>
      </c>
      <c r="M30" s="20">
        <v>0.47</v>
      </c>
      <c r="N30" s="21">
        <v>19.949999999999996</v>
      </c>
      <c r="AG30" s="21">
        <v>19.949999999999996</v>
      </c>
    </row>
    <row r="31" spans="1:33" ht="15.75" thickBot="1" x14ac:dyDescent="0.3">
      <c r="A31" s="11">
        <v>1978</v>
      </c>
      <c r="B31" s="9">
        <v>1.28</v>
      </c>
      <c r="C31" s="6">
        <v>0.92</v>
      </c>
      <c r="D31" s="6">
        <v>0.2</v>
      </c>
      <c r="E31" s="6">
        <v>0.95</v>
      </c>
      <c r="F31" s="6">
        <v>3.17</v>
      </c>
      <c r="G31" s="6">
        <v>4.0199999999999996</v>
      </c>
      <c r="H31" s="6">
        <v>0.74</v>
      </c>
      <c r="I31" s="6">
        <v>1.33</v>
      </c>
      <c r="J31" s="6">
        <v>0.08</v>
      </c>
      <c r="K31" s="6">
        <v>0.65</v>
      </c>
      <c r="L31" s="6">
        <v>0.05</v>
      </c>
      <c r="M31" s="20">
        <v>0.38</v>
      </c>
      <c r="N31" s="21">
        <v>13.770000000000001</v>
      </c>
      <c r="AG31" s="21">
        <v>13.770000000000001</v>
      </c>
    </row>
    <row r="32" spans="1:33" ht="15.75" thickBot="1" x14ac:dyDescent="0.3">
      <c r="A32" s="11">
        <v>1979</v>
      </c>
      <c r="B32" s="9">
        <v>0.14000000000000001</v>
      </c>
      <c r="C32" s="6" t="s">
        <v>1</v>
      </c>
      <c r="D32" s="6">
        <v>1.89</v>
      </c>
      <c r="E32" s="6">
        <v>1.01</v>
      </c>
      <c r="F32" s="6">
        <v>3.18</v>
      </c>
      <c r="G32" s="6">
        <v>3.85</v>
      </c>
      <c r="H32" s="6">
        <v>3.27</v>
      </c>
      <c r="I32" s="6">
        <v>5.5</v>
      </c>
      <c r="J32" s="6">
        <v>0.67</v>
      </c>
      <c r="K32" s="6">
        <v>1.01</v>
      </c>
      <c r="L32" s="6">
        <v>0.56000000000000005</v>
      </c>
      <c r="M32" s="20">
        <v>0.52</v>
      </c>
      <c r="N32" s="21">
        <v>21.600010000000001</v>
      </c>
      <c r="AG32" s="21">
        <v>21.600010000000001</v>
      </c>
    </row>
    <row r="33" spans="1:33" ht="15.75" thickBot="1" x14ac:dyDescent="0.3">
      <c r="A33" s="11">
        <v>1980</v>
      </c>
      <c r="B33" s="9">
        <v>0.93</v>
      </c>
      <c r="C33" s="6">
        <v>0.26</v>
      </c>
      <c r="D33" s="6">
        <v>1.07</v>
      </c>
      <c r="E33" s="6">
        <v>0.77</v>
      </c>
      <c r="F33" s="6">
        <v>3.09</v>
      </c>
      <c r="G33" s="6">
        <v>2.2000000000000002</v>
      </c>
      <c r="H33" s="6">
        <v>4.3600000000000003</v>
      </c>
      <c r="I33" s="6">
        <v>0.69</v>
      </c>
      <c r="J33" s="6">
        <v>0.33</v>
      </c>
      <c r="K33" s="6">
        <v>0.03</v>
      </c>
      <c r="L33" s="6">
        <v>0.2</v>
      </c>
      <c r="M33" s="20">
        <v>0.22</v>
      </c>
      <c r="N33" s="21">
        <v>14.149999999999999</v>
      </c>
      <c r="AG33" s="21">
        <v>14.149999999999999</v>
      </c>
    </row>
    <row r="34" spans="1:33" ht="15.75" thickBot="1" x14ac:dyDescent="0.3">
      <c r="A34" s="11">
        <v>1981</v>
      </c>
      <c r="B34" s="9">
        <v>0.08</v>
      </c>
      <c r="C34" s="6">
        <v>0.3</v>
      </c>
      <c r="D34" s="6">
        <v>2.56</v>
      </c>
      <c r="E34" s="6">
        <v>2.42</v>
      </c>
      <c r="F34" s="6">
        <v>3.92</v>
      </c>
      <c r="G34" s="6">
        <v>4.2</v>
      </c>
      <c r="H34" s="6">
        <v>4.53</v>
      </c>
      <c r="I34" s="6">
        <v>0.87</v>
      </c>
      <c r="J34" s="6">
        <v>0.22</v>
      </c>
      <c r="K34" s="6">
        <v>1.01</v>
      </c>
      <c r="L34" s="6">
        <v>0.13</v>
      </c>
      <c r="M34" s="20">
        <v>0.04</v>
      </c>
      <c r="N34" s="21">
        <v>20.28</v>
      </c>
      <c r="AG34" s="21">
        <v>20.28</v>
      </c>
    </row>
    <row r="35" spans="1:33" ht="15.75" thickBot="1" x14ac:dyDescent="0.3">
      <c r="A35" s="11">
        <v>1982</v>
      </c>
      <c r="B35" s="9">
        <v>0.16</v>
      </c>
      <c r="C35" s="6">
        <v>0.2</v>
      </c>
      <c r="D35" s="6">
        <v>0.93</v>
      </c>
      <c r="E35" s="6">
        <v>0.54</v>
      </c>
      <c r="F35" s="6">
        <v>2.95</v>
      </c>
      <c r="G35" s="6">
        <v>5.17</v>
      </c>
      <c r="H35" s="6">
        <v>2.36</v>
      </c>
      <c r="I35" s="6">
        <v>3.97</v>
      </c>
      <c r="J35" s="6">
        <v>0.99</v>
      </c>
      <c r="K35" s="6">
        <v>0.05</v>
      </c>
      <c r="L35" s="6">
        <v>0.71</v>
      </c>
      <c r="M35" s="20">
        <v>0.53</v>
      </c>
      <c r="N35" s="21">
        <v>18.559999999999999</v>
      </c>
      <c r="AG35" s="21">
        <v>18.559999999999999</v>
      </c>
    </row>
    <row r="36" spans="1:33" ht="15.75" thickBot="1" x14ac:dyDescent="0.3">
      <c r="A36" s="11">
        <v>1983</v>
      </c>
      <c r="B36" s="9">
        <v>0</v>
      </c>
      <c r="C36" s="6">
        <v>0.01</v>
      </c>
      <c r="D36" s="6">
        <v>2.21</v>
      </c>
      <c r="E36" s="6">
        <v>1.62</v>
      </c>
      <c r="F36" s="6">
        <v>1.21</v>
      </c>
      <c r="G36" s="6">
        <v>5.56</v>
      </c>
      <c r="H36" s="6">
        <v>2.48</v>
      </c>
      <c r="I36" s="6">
        <v>2.0299999999999998</v>
      </c>
      <c r="J36" s="6">
        <v>0.85</v>
      </c>
      <c r="K36" s="6">
        <v>0.42</v>
      </c>
      <c r="L36" s="6">
        <v>0.91</v>
      </c>
      <c r="M36" s="20">
        <v>0.15</v>
      </c>
      <c r="N36" s="21">
        <v>17.45</v>
      </c>
      <c r="AG36" s="21">
        <v>17.45</v>
      </c>
    </row>
    <row r="37" spans="1:33" ht="15.75" thickBot="1" x14ac:dyDescent="0.3">
      <c r="A37" s="11">
        <v>1984</v>
      </c>
      <c r="B37" s="9">
        <v>0.21</v>
      </c>
      <c r="C37" s="6">
        <v>0.08</v>
      </c>
      <c r="D37" s="6">
        <v>3.52</v>
      </c>
      <c r="E37" s="6">
        <v>1.66</v>
      </c>
      <c r="F37" s="6">
        <v>1.99</v>
      </c>
      <c r="G37" s="6">
        <v>1.87</v>
      </c>
      <c r="H37" s="6">
        <v>1</v>
      </c>
      <c r="I37" s="6">
        <v>1.39</v>
      </c>
      <c r="J37" s="6">
        <v>0.44</v>
      </c>
      <c r="K37" s="6">
        <v>2.27</v>
      </c>
      <c r="L37" s="6">
        <v>0.09</v>
      </c>
      <c r="M37" s="20" t="s">
        <v>48</v>
      </c>
      <c r="N37" s="21" t="s">
        <v>48</v>
      </c>
      <c r="AG37" s="21"/>
    </row>
    <row r="38" spans="1:33" ht="15.75" thickBot="1" x14ac:dyDescent="0.3">
      <c r="A38" s="11">
        <v>1985</v>
      </c>
      <c r="B38" s="9">
        <v>0.46</v>
      </c>
      <c r="C38" s="6" t="s">
        <v>1</v>
      </c>
      <c r="D38" s="6">
        <v>0.38</v>
      </c>
      <c r="E38" s="6" t="s">
        <v>48</v>
      </c>
      <c r="F38" s="6">
        <v>3.2</v>
      </c>
      <c r="G38" s="6">
        <v>3.62</v>
      </c>
      <c r="H38" s="6">
        <v>3.76</v>
      </c>
      <c r="I38" s="6">
        <v>0.56999999999999995</v>
      </c>
      <c r="J38" s="6">
        <v>1.55</v>
      </c>
      <c r="K38" s="6">
        <v>0.37</v>
      </c>
      <c r="L38" s="6">
        <v>1.6</v>
      </c>
      <c r="M38" s="20">
        <v>0.8</v>
      </c>
      <c r="N38" s="21" t="s">
        <v>48</v>
      </c>
      <c r="AG38" s="21"/>
    </row>
    <row r="39" spans="1:33" ht="15.75" thickBot="1" x14ac:dyDescent="0.3">
      <c r="A39" s="11">
        <v>1986</v>
      </c>
      <c r="B39" s="9">
        <v>0.05</v>
      </c>
      <c r="C39" s="6">
        <v>1.05</v>
      </c>
      <c r="D39" s="6">
        <v>0.5</v>
      </c>
      <c r="E39" s="6">
        <v>3.41</v>
      </c>
      <c r="F39" s="6">
        <v>2.94</v>
      </c>
      <c r="G39" s="6">
        <v>2.72</v>
      </c>
      <c r="H39" s="6">
        <v>1.1200000000000001</v>
      </c>
      <c r="I39" s="6">
        <v>0.79</v>
      </c>
      <c r="J39" s="6">
        <v>0.93</v>
      </c>
      <c r="K39" s="6">
        <v>1.46</v>
      </c>
      <c r="L39" s="6">
        <v>0.27</v>
      </c>
      <c r="M39" s="20">
        <v>0.57999999999999996</v>
      </c>
      <c r="N39" s="21">
        <v>15.819999999999999</v>
      </c>
      <c r="AG39" s="21">
        <v>15.819999999999999</v>
      </c>
    </row>
    <row r="40" spans="1:33" ht="15.75" thickBot="1" x14ac:dyDescent="0.3">
      <c r="A40" s="11">
        <v>1987</v>
      </c>
      <c r="B40" s="9">
        <v>0.19</v>
      </c>
      <c r="C40" s="6">
        <v>1.18</v>
      </c>
      <c r="D40" s="6">
        <v>0.89</v>
      </c>
      <c r="E40" s="6">
        <v>0.39</v>
      </c>
      <c r="F40" s="6">
        <v>6.44</v>
      </c>
      <c r="G40" s="6">
        <v>3.56</v>
      </c>
      <c r="H40" s="6">
        <v>2.2000000000000002</v>
      </c>
      <c r="I40" s="6">
        <v>2.84</v>
      </c>
      <c r="J40" s="6">
        <v>0.33</v>
      </c>
      <c r="K40" s="6">
        <v>0.33</v>
      </c>
      <c r="L40" s="6">
        <v>0.99</v>
      </c>
      <c r="M40" s="20">
        <v>0.87</v>
      </c>
      <c r="N40" s="21">
        <v>20.209999999999997</v>
      </c>
      <c r="AG40" s="21">
        <v>20.209999999999997</v>
      </c>
    </row>
    <row r="41" spans="1:33" ht="15.75" thickBot="1" x14ac:dyDescent="0.3">
      <c r="A41" s="11">
        <v>1988</v>
      </c>
      <c r="B41" s="9">
        <v>0.55000000000000004</v>
      </c>
      <c r="C41" s="6">
        <v>0.09</v>
      </c>
      <c r="D41" s="6">
        <v>1.22</v>
      </c>
      <c r="E41" s="6">
        <v>1.28</v>
      </c>
      <c r="F41" s="6">
        <v>5.56</v>
      </c>
      <c r="G41" s="6">
        <v>1.59</v>
      </c>
      <c r="H41" s="6">
        <v>2.2599999999999998</v>
      </c>
      <c r="I41" s="6">
        <v>0.73</v>
      </c>
      <c r="J41" s="6">
        <v>1.08</v>
      </c>
      <c r="K41" s="6" t="s">
        <v>1</v>
      </c>
      <c r="L41" s="6">
        <v>0.11</v>
      </c>
      <c r="M41" s="20">
        <v>0.22</v>
      </c>
      <c r="N41" s="21">
        <v>14.690009999999999</v>
      </c>
      <c r="AG41" s="21">
        <v>14.690009999999999</v>
      </c>
    </row>
    <row r="42" spans="1:33" ht="15.75" thickBot="1" x14ac:dyDescent="0.3">
      <c r="A42" s="11">
        <v>1989</v>
      </c>
      <c r="B42" s="9">
        <v>0.46</v>
      </c>
      <c r="C42" s="6">
        <v>0.31</v>
      </c>
      <c r="D42" s="6">
        <v>0.38</v>
      </c>
      <c r="E42" s="6">
        <v>0.69</v>
      </c>
      <c r="F42" s="6">
        <v>1.05</v>
      </c>
      <c r="G42" s="6">
        <v>3.51</v>
      </c>
      <c r="H42" s="6">
        <v>2.89</v>
      </c>
      <c r="I42" s="6">
        <v>2.94</v>
      </c>
      <c r="J42" s="6">
        <v>1.38</v>
      </c>
      <c r="K42" s="6">
        <v>0.11</v>
      </c>
      <c r="L42" s="6" t="s">
        <v>1</v>
      </c>
      <c r="M42" s="20">
        <v>0.23</v>
      </c>
      <c r="N42" s="21">
        <v>13.950009999999999</v>
      </c>
      <c r="AG42" s="21">
        <v>13.950009999999999</v>
      </c>
    </row>
    <row r="43" spans="1:33" ht="15.75" thickBot="1" x14ac:dyDescent="0.3">
      <c r="A43" s="11">
        <v>1990</v>
      </c>
      <c r="B43" s="9">
        <v>0.9</v>
      </c>
      <c r="C43" s="6">
        <v>0.05</v>
      </c>
      <c r="D43" s="6">
        <v>2.4</v>
      </c>
      <c r="E43" s="6">
        <v>1.55</v>
      </c>
      <c r="F43" s="6">
        <v>1.86</v>
      </c>
      <c r="G43" s="6">
        <v>0.92</v>
      </c>
      <c r="H43" s="6">
        <v>4.6900000000000004</v>
      </c>
      <c r="I43" s="6">
        <v>3.47</v>
      </c>
      <c r="J43" s="6">
        <v>0.99</v>
      </c>
      <c r="K43" s="6">
        <v>1.04</v>
      </c>
      <c r="L43" s="6">
        <v>1.1299999999999999</v>
      </c>
      <c r="M43" s="20">
        <v>0.09</v>
      </c>
      <c r="N43" s="21">
        <v>19.09</v>
      </c>
      <c r="AG43" s="21">
        <v>19.09</v>
      </c>
    </row>
    <row r="44" spans="1:33" ht="15.75" thickBot="1" x14ac:dyDescent="0.3">
      <c r="A44" s="11">
        <v>1991</v>
      </c>
      <c r="B44" s="9">
        <v>0.28999999999999998</v>
      </c>
      <c r="C44" s="6">
        <v>0.11</v>
      </c>
      <c r="D44" s="6">
        <v>0.66</v>
      </c>
      <c r="E44" s="6">
        <v>0.17</v>
      </c>
      <c r="F44" s="6">
        <v>2.87</v>
      </c>
      <c r="G44" s="6">
        <v>2.04</v>
      </c>
      <c r="H44" s="6">
        <v>1.3</v>
      </c>
      <c r="I44" s="6">
        <v>2.02</v>
      </c>
      <c r="J44" s="6">
        <v>2.2799999999999998</v>
      </c>
      <c r="K44" s="6">
        <v>0.57999999999999996</v>
      </c>
      <c r="L44" s="6">
        <v>1.21</v>
      </c>
      <c r="M44" s="20" t="s">
        <v>1</v>
      </c>
      <c r="N44" s="21">
        <v>13.530009999999997</v>
      </c>
      <c r="AG44" s="21">
        <v>13.530009999999997</v>
      </c>
    </row>
    <row r="45" spans="1:33" ht="15.75" thickBot="1" x14ac:dyDescent="0.3">
      <c r="A45" s="11">
        <v>1992</v>
      </c>
      <c r="B45" s="9">
        <v>0.95</v>
      </c>
      <c r="C45" s="6">
        <v>0.33</v>
      </c>
      <c r="D45" s="6">
        <v>1.65</v>
      </c>
      <c r="E45" s="6">
        <v>0.41</v>
      </c>
      <c r="F45" s="6">
        <v>0.51</v>
      </c>
      <c r="G45" s="6">
        <v>8.26</v>
      </c>
      <c r="H45" s="6">
        <v>1.62</v>
      </c>
      <c r="I45" s="6">
        <v>2.06</v>
      </c>
      <c r="J45" s="6">
        <v>1.95</v>
      </c>
      <c r="K45" s="6">
        <v>0.7</v>
      </c>
      <c r="L45" s="6">
        <v>0.74</v>
      </c>
      <c r="M45" s="20">
        <v>0.39</v>
      </c>
      <c r="N45" s="21">
        <v>19.57</v>
      </c>
      <c r="AG45" s="21">
        <v>19.57</v>
      </c>
    </row>
    <row r="46" spans="1:33" ht="15.75" thickBot="1" x14ac:dyDescent="0.3">
      <c r="A46" s="11">
        <v>1993</v>
      </c>
      <c r="B46" s="9">
        <v>0.24</v>
      </c>
      <c r="C46" s="6">
        <v>1.24</v>
      </c>
      <c r="D46" s="6">
        <v>0.63</v>
      </c>
      <c r="E46" s="6">
        <v>1.1100000000000001</v>
      </c>
      <c r="F46" s="6">
        <v>1.51</v>
      </c>
      <c r="G46" s="6">
        <v>2.04</v>
      </c>
      <c r="H46" s="6">
        <v>1.6</v>
      </c>
      <c r="I46" s="6">
        <v>1.96</v>
      </c>
      <c r="J46" s="6">
        <v>1.1000000000000001</v>
      </c>
      <c r="K46" s="6">
        <v>2.42</v>
      </c>
      <c r="L46" s="6">
        <v>0.9</v>
      </c>
      <c r="M46" s="20">
        <v>0.21</v>
      </c>
      <c r="N46" s="21">
        <v>14.959999999999999</v>
      </c>
      <c r="AG46" s="21">
        <v>14.959999999999999</v>
      </c>
    </row>
    <row r="47" spans="1:33" ht="15.75" thickBot="1" x14ac:dyDescent="0.3">
      <c r="A47" s="11">
        <v>1994</v>
      </c>
      <c r="B47" s="9">
        <v>0.43</v>
      </c>
      <c r="C47" s="6">
        <v>0.09</v>
      </c>
      <c r="D47" s="6">
        <v>0.09</v>
      </c>
      <c r="E47" s="6">
        <v>1.1299999999999999</v>
      </c>
      <c r="F47" s="6">
        <v>0.91</v>
      </c>
      <c r="G47" s="6">
        <v>0.77</v>
      </c>
      <c r="H47" s="6">
        <v>2.73</v>
      </c>
      <c r="I47" s="6">
        <v>0.41</v>
      </c>
      <c r="J47" s="6">
        <v>0.56999999999999995</v>
      </c>
      <c r="K47" s="6">
        <v>3.75</v>
      </c>
      <c r="L47" s="6">
        <v>0.46</v>
      </c>
      <c r="M47" s="20">
        <v>0.39</v>
      </c>
      <c r="N47" s="21">
        <v>11.730000000000002</v>
      </c>
      <c r="AG47" s="21">
        <v>11.730000000000002</v>
      </c>
    </row>
    <row r="48" spans="1:33" ht="15.75" thickBot="1" x14ac:dyDescent="0.3">
      <c r="A48" s="11">
        <v>1995</v>
      </c>
      <c r="B48" s="9">
        <v>0.4</v>
      </c>
      <c r="C48" s="6">
        <v>0.2</v>
      </c>
      <c r="D48" s="6">
        <v>0.15</v>
      </c>
      <c r="E48" s="6">
        <v>0.92</v>
      </c>
      <c r="F48" s="6">
        <v>3</v>
      </c>
      <c r="G48" s="6">
        <v>5.23</v>
      </c>
      <c r="H48" s="6">
        <v>1.1200000000000001</v>
      </c>
      <c r="I48" s="6">
        <v>0.88</v>
      </c>
      <c r="J48" s="6">
        <v>3</v>
      </c>
      <c r="K48" s="6">
        <v>1.75</v>
      </c>
      <c r="L48" s="6">
        <v>1.78</v>
      </c>
      <c r="M48" s="20" t="s">
        <v>48</v>
      </c>
      <c r="N48" s="21" t="s">
        <v>48</v>
      </c>
      <c r="AG48" s="21"/>
    </row>
    <row r="49" spans="1:33" ht="15.75" thickBot="1" x14ac:dyDescent="0.3">
      <c r="A49" s="11">
        <v>1996</v>
      </c>
      <c r="B49" s="9">
        <v>0.89</v>
      </c>
      <c r="C49" s="6">
        <v>0</v>
      </c>
      <c r="D49" s="6">
        <v>0.67</v>
      </c>
      <c r="E49" s="6">
        <v>0.5</v>
      </c>
      <c r="F49" s="6">
        <v>3.15</v>
      </c>
      <c r="G49" s="6">
        <v>2.44</v>
      </c>
      <c r="H49" s="6">
        <v>2.12</v>
      </c>
      <c r="I49" s="6" t="s">
        <v>48</v>
      </c>
      <c r="J49" s="6">
        <v>2.86</v>
      </c>
      <c r="K49" s="6" t="s">
        <v>48</v>
      </c>
      <c r="L49" s="6" t="s">
        <v>48</v>
      </c>
      <c r="M49" s="20">
        <v>0</v>
      </c>
      <c r="N49" s="21" t="s">
        <v>48</v>
      </c>
      <c r="AG49" s="21"/>
    </row>
    <row r="50" spans="1:33" ht="15.75" thickBot="1" x14ac:dyDescent="0.3">
      <c r="A50" s="11">
        <v>1997</v>
      </c>
      <c r="B50" s="9">
        <v>0.37</v>
      </c>
      <c r="C50" s="6" t="s">
        <v>48</v>
      </c>
      <c r="D50" s="6">
        <v>0.3</v>
      </c>
      <c r="E50" s="6">
        <v>0.71</v>
      </c>
      <c r="F50" s="6">
        <v>3.58</v>
      </c>
      <c r="G50" s="6">
        <v>4.4000000000000004</v>
      </c>
      <c r="H50" s="6">
        <v>2.5299999999999998</v>
      </c>
      <c r="I50" s="6">
        <v>2.44</v>
      </c>
      <c r="J50" s="6">
        <v>0.53</v>
      </c>
      <c r="K50" s="6" t="s">
        <v>48</v>
      </c>
      <c r="L50" s="6">
        <v>0</v>
      </c>
      <c r="M50" s="20">
        <v>0.4</v>
      </c>
      <c r="N50" s="21" t="s">
        <v>48</v>
      </c>
      <c r="AG50" s="21"/>
    </row>
    <row r="51" spans="1:33" ht="15.75" thickBot="1" x14ac:dyDescent="0.3">
      <c r="A51" s="11">
        <v>1998</v>
      </c>
      <c r="B51" s="9" t="s">
        <v>1</v>
      </c>
      <c r="C51" s="6">
        <v>1.06</v>
      </c>
      <c r="D51" s="6" t="s">
        <v>1</v>
      </c>
      <c r="E51" s="6">
        <v>0.8</v>
      </c>
      <c r="F51" s="6">
        <v>2.42</v>
      </c>
      <c r="G51" s="6">
        <v>2.27</v>
      </c>
      <c r="H51" s="6">
        <v>10.52</v>
      </c>
      <c r="I51" s="6">
        <v>0.93</v>
      </c>
      <c r="J51" s="6">
        <v>0.75</v>
      </c>
      <c r="K51" s="6">
        <v>1.63</v>
      </c>
      <c r="L51" s="6">
        <v>0.63</v>
      </c>
      <c r="M51" s="20">
        <v>0.21</v>
      </c>
      <c r="N51" s="21">
        <v>21.220019999999998</v>
      </c>
      <c r="AG51" s="21">
        <v>21.220019999999998</v>
      </c>
    </row>
    <row r="52" spans="1:33" ht="15.75" thickBot="1" x14ac:dyDescent="0.3">
      <c r="A52" s="11">
        <v>1999</v>
      </c>
      <c r="B52" s="9">
        <v>0</v>
      </c>
      <c r="C52" s="6" t="s">
        <v>1</v>
      </c>
      <c r="D52" s="6" t="s">
        <v>1</v>
      </c>
      <c r="E52" s="6">
        <v>1.87</v>
      </c>
      <c r="F52" s="6">
        <v>2.64</v>
      </c>
      <c r="G52" s="6">
        <v>0.9</v>
      </c>
      <c r="H52" s="6">
        <v>4.8899999999999997</v>
      </c>
      <c r="I52" s="6">
        <v>4.2</v>
      </c>
      <c r="J52" s="6">
        <v>2.42</v>
      </c>
      <c r="K52" s="6">
        <v>0</v>
      </c>
      <c r="L52" s="6">
        <v>0.15</v>
      </c>
      <c r="M52" s="20">
        <v>0.25</v>
      </c>
      <c r="N52" s="21">
        <v>17.32002</v>
      </c>
      <c r="AG52" s="21">
        <v>17.32002</v>
      </c>
    </row>
    <row r="53" spans="1:33" ht="15.75" thickBot="1" x14ac:dyDescent="0.3">
      <c r="A53" s="11">
        <v>2000</v>
      </c>
      <c r="B53" s="9">
        <v>0.33</v>
      </c>
      <c r="C53" s="6">
        <v>0.55000000000000004</v>
      </c>
      <c r="D53" s="6">
        <v>2.57</v>
      </c>
      <c r="E53" s="6">
        <v>1.25</v>
      </c>
      <c r="F53" s="6">
        <v>0.87</v>
      </c>
      <c r="G53" s="6">
        <v>0.3</v>
      </c>
      <c r="H53" s="6">
        <v>1.75</v>
      </c>
      <c r="I53" s="6">
        <v>0.79</v>
      </c>
      <c r="J53" s="6">
        <v>0.97</v>
      </c>
      <c r="K53" s="6">
        <v>1.57</v>
      </c>
      <c r="L53" s="6">
        <v>0</v>
      </c>
      <c r="M53" s="20">
        <v>0.14000000000000001</v>
      </c>
      <c r="N53" s="21">
        <v>11.090000000000002</v>
      </c>
      <c r="AG53" s="21">
        <v>11.090000000000002</v>
      </c>
    </row>
    <row r="54" spans="1:33" ht="15.75" thickBot="1" x14ac:dyDescent="0.3">
      <c r="A54" s="11">
        <v>2001</v>
      </c>
      <c r="B54" s="9">
        <v>0.6</v>
      </c>
      <c r="C54" s="6">
        <v>1.07</v>
      </c>
      <c r="D54" s="6">
        <v>0.56000000000000005</v>
      </c>
      <c r="E54" s="6">
        <v>0.82</v>
      </c>
      <c r="F54" s="6">
        <v>3.05</v>
      </c>
      <c r="G54" s="6">
        <v>0.15</v>
      </c>
      <c r="H54" s="6">
        <v>2.75</v>
      </c>
      <c r="I54" s="6">
        <v>0.61</v>
      </c>
      <c r="J54" s="6">
        <v>1</v>
      </c>
      <c r="K54" s="6" t="s">
        <v>1</v>
      </c>
      <c r="L54" s="6">
        <v>0.5</v>
      </c>
      <c r="M54" s="20">
        <v>0</v>
      </c>
      <c r="N54" s="21">
        <v>11.110009999999999</v>
      </c>
      <c r="AG54" s="21">
        <v>11.110009999999999</v>
      </c>
    </row>
    <row r="55" spans="1:33" ht="15.75" thickBot="1" x14ac:dyDescent="0.3">
      <c r="A55" s="11">
        <v>2002</v>
      </c>
      <c r="B55" s="9" t="s">
        <v>1</v>
      </c>
      <c r="C55" s="6">
        <v>0.12</v>
      </c>
      <c r="D55" s="6" t="s">
        <v>48</v>
      </c>
      <c r="E55" s="6">
        <v>0.1</v>
      </c>
      <c r="F55" s="6">
        <v>0.81</v>
      </c>
      <c r="G55" s="6">
        <v>1.18</v>
      </c>
      <c r="H55" s="6">
        <v>0.76</v>
      </c>
      <c r="I55" s="6">
        <v>1.35</v>
      </c>
      <c r="J55" s="6" t="s">
        <v>48</v>
      </c>
      <c r="K55" s="6">
        <v>1.6</v>
      </c>
      <c r="L55" s="6">
        <v>0.25</v>
      </c>
      <c r="M55" s="20" t="s">
        <v>48</v>
      </c>
      <c r="N55" s="21" t="s">
        <v>48</v>
      </c>
      <c r="AG55" s="21"/>
    </row>
    <row r="56" spans="1:33" ht="15.75" thickBot="1" x14ac:dyDescent="0.3">
      <c r="A56" s="11">
        <v>2003</v>
      </c>
      <c r="B56" s="9">
        <v>0.1</v>
      </c>
      <c r="C56" s="6">
        <v>0.65</v>
      </c>
      <c r="D56" s="6">
        <v>0.84</v>
      </c>
      <c r="E56" s="6">
        <v>3.18</v>
      </c>
      <c r="F56" s="6">
        <v>1.56</v>
      </c>
      <c r="G56" s="6">
        <v>2.2599999999999998</v>
      </c>
      <c r="H56" s="6">
        <v>1.35</v>
      </c>
      <c r="I56" s="6">
        <v>2.4300000000000002</v>
      </c>
      <c r="J56" s="6">
        <v>1.19</v>
      </c>
      <c r="K56" s="6">
        <v>1.5</v>
      </c>
      <c r="L56" s="6" t="s">
        <v>48</v>
      </c>
      <c r="M56" s="20" t="s">
        <v>48</v>
      </c>
      <c r="N56" s="21" t="s">
        <v>48</v>
      </c>
      <c r="AG56" s="21"/>
    </row>
    <row r="57" spans="1:33" ht="15.75" thickBot="1" x14ac:dyDescent="0.3">
      <c r="A57" s="11">
        <v>2004</v>
      </c>
      <c r="B57" s="9" t="s">
        <v>1</v>
      </c>
      <c r="C57" s="6">
        <v>0.12</v>
      </c>
      <c r="D57" s="6">
        <v>1.25</v>
      </c>
      <c r="E57" s="6">
        <v>1.26</v>
      </c>
      <c r="F57" s="6">
        <v>1.87</v>
      </c>
      <c r="G57" s="6">
        <v>3.43</v>
      </c>
      <c r="H57" s="6">
        <v>1.37</v>
      </c>
      <c r="I57" s="6">
        <v>1.87</v>
      </c>
      <c r="J57" s="6">
        <v>1.35</v>
      </c>
      <c r="K57" s="6">
        <v>0.9</v>
      </c>
      <c r="L57" s="6">
        <v>0.7</v>
      </c>
      <c r="M57" s="20">
        <v>0.33</v>
      </c>
      <c r="N57" s="21">
        <v>14.450010000000001</v>
      </c>
      <c r="AG57" s="21">
        <v>14.450010000000001</v>
      </c>
    </row>
    <row r="58" spans="1:33" ht="15.75" thickBot="1" x14ac:dyDescent="0.3">
      <c r="A58" s="11">
        <v>2005</v>
      </c>
      <c r="B58" s="9">
        <v>0.23</v>
      </c>
      <c r="C58" s="6">
        <v>0.19</v>
      </c>
      <c r="D58" s="6">
        <v>1.01</v>
      </c>
      <c r="E58" s="6" t="s">
        <v>48</v>
      </c>
      <c r="F58" s="6">
        <v>2.2400000000000002</v>
      </c>
      <c r="G58" s="6" t="s">
        <v>48</v>
      </c>
      <c r="H58" s="6">
        <v>1.48</v>
      </c>
      <c r="I58" s="6">
        <v>0.99</v>
      </c>
      <c r="J58" s="6">
        <v>0.51</v>
      </c>
      <c r="K58" s="6">
        <v>2.42</v>
      </c>
      <c r="L58" s="6">
        <v>0.4</v>
      </c>
      <c r="M58" s="20">
        <v>0.12</v>
      </c>
      <c r="N58" s="21" t="s">
        <v>48</v>
      </c>
      <c r="AG58" s="21"/>
    </row>
    <row r="59" spans="1:33" ht="15.75" thickBot="1" x14ac:dyDescent="0.3">
      <c r="A59" s="11">
        <v>2006</v>
      </c>
      <c r="B59" s="9">
        <v>0.06</v>
      </c>
      <c r="C59" s="6">
        <v>0.1</v>
      </c>
      <c r="D59" s="6">
        <v>0.6</v>
      </c>
      <c r="E59" s="6">
        <v>0.56000000000000005</v>
      </c>
      <c r="F59" s="6">
        <v>0.84</v>
      </c>
      <c r="G59" s="6">
        <v>0.98</v>
      </c>
      <c r="H59" s="6">
        <v>2.5299999999999998</v>
      </c>
      <c r="I59" s="6">
        <v>1.82</v>
      </c>
      <c r="J59" s="6">
        <v>0.79</v>
      </c>
      <c r="K59" s="6">
        <v>0.7</v>
      </c>
      <c r="L59" s="6">
        <v>0.15</v>
      </c>
      <c r="M59" s="20">
        <v>1.22</v>
      </c>
      <c r="N59" s="21">
        <v>10.350000000000001</v>
      </c>
      <c r="AG59" s="21">
        <v>10.350000000000001</v>
      </c>
    </row>
    <row r="60" spans="1:33" ht="15.75" thickBot="1" x14ac:dyDescent="0.3">
      <c r="A60" s="11">
        <v>2007</v>
      </c>
      <c r="B60" s="9" t="s">
        <v>48</v>
      </c>
      <c r="C60" s="6">
        <v>7.0000000000000007E-2</v>
      </c>
      <c r="D60" s="6">
        <v>0.77</v>
      </c>
      <c r="E60" s="6">
        <v>3.52</v>
      </c>
      <c r="F60" s="6" t="s">
        <v>48</v>
      </c>
      <c r="G60" s="6">
        <v>1.19</v>
      </c>
      <c r="H60" s="6">
        <v>1.44</v>
      </c>
      <c r="I60" s="6">
        <v>2.2000000000000002</v>
      </c>
      <c r="J60" s="6">
        <v>0.67</v>
      </c>
      <c r="K60" s="6">
        <v>0.28000000000000003</v>
      </c>
      <c r="L60" s="6">
        <v>0.08</v>
      </c>
      <c r="M60" s="20">
        <v>1.23</v>
      </c>
      <c r="N60" s="21" t="s">
        <v>48</v>
      </c>
      <c r="AG60" s="21"/>
    </row>
    <row r="61" spans="1:33" ht="15.75" thickBot="1" x14ac:dyDescent="0.3">
      <c r="A61" s="11">
        <v>2008</v>
      </c>
      <c r="B61" s="9">
        <v>7.0000000000000007E-2</v>
      </c>
      <c r="C61" s="6">
        <v>0.21</v>
      </c>
      <c r="D61" s="6">
        <v>0.24</v>
      </c>
      <c r="E61" s="6">
        <v>0.75</v>
      </c>
      <c r="F61" s="6">
        <v>0.61</v>
      </c>
      <c r="G61" s="6">
        <v>0.64</v>
      </c>
      <c r="H61" s="6" t="s">
        <v>48</v>
      </c>
      <c r="I61" s="6" t="s">
        <v>48</v>
      </c>
      <c r="J61" s="6" t="s">
        <v>48</v>
      </c>
      <c r="K61" s="6">
        <v>0.91</v>
      </c>
      <c r="L61" s="6">
        <v>0.52</v>
      </c>
      <c r="M61" s="20">
        <v>0.33</v>
      </c>
      <c r="N61" s="21" t="s">
        <v>48</v>
      </c>
      <c r="AG61" s="21"/>
    </row>
    <row r="62" spans="1:33" ht="15.75" thickBot="1" x14ac:dyDescent="0.3">
      <c r="A62" s="11">
        <v>2009</v>
      </c>
      <c r="B62" s="9">
        <v>0.55000000000000004</v>
      </c>
      <c r="C62" s="6">
        <v>0.48</v>
      </c>
      <c r="D62" s="6" t="s">
        <v>48</v>
      </c>
      <c r="E62" s="6">
        <v>2</v>
      </c>
      <c r="F62" s="6">
        <v>1.86</v>
      </c>
      <c r="G62" s="6">
        <v>4.99</v>
      </c>
      <c r="H62" s="6" t="s">
        <v>48</v>
      </c>
      <c r="I62" s="6">
        <v>2.37</v>
      </c>
      <c r="J62" s="6">
        <v>2.89</v>
      </c>
      <c r="K62" s="6">
        <v>2.12</v>
      </c>
      <c r="L62" s="6">
        <v>0.28999999999999998</v>
      </c>
      <c r="M62" s="20">
        <v>0.4</v>
      </c>
      <c r="N62" s="21" t="s">
        <v>48</v>
      </c>
      <c r="AG62" s="21"/>
    </row>
    <row r="63" spans="1:33" ht="15.75" thickBot="1" x14ac:dyDescent="0.3">
      <c r="A63" s="11">
        <v>2010</v>
      </c>
      <c r="B63" s="9">
        <v>0.02</v>
      </c>
      <c r="C63" s="6" t="s">
        <v>48</v>
      </c>
      <c r="D63" s="6">
        <v>0.77</v>
      </c>
      <c r="E63" s="6" t="s">
        <v>48</v>
      </c>
      <c r="F63" s="6" t="s">
        <v>48</v>
      </c>
      <c r="G63" s="6" t="s">
        <v>48</v>
      </c>
      <c r="H63" s="6" t="s">
        <v>48</v>
      </c>
      <c r="I63" s="6" t="s">
        <v>48</v>
      </c>
      <c r="J63" s="6" t="s">
        <v>48</v>
      </c>
      <c r="K63" s="6" t="s">
        <v>48</v>
      </c>
      <c r="L63" s="6" t="s">
        <v>48</v>
      </c>
      <c r="M63" s="20" t="s">
        <v>48</v>
      </c>
      <c r="N63" s="21" t="s">
        <v>48</v>
      </c>
      <c r="AG63" s="21"/>
    </row>
    <row r="64" spans="1:33" ht="15.75" thickBot="1" x14ac:dyDescent="0.3">
      <c r="A64" s="11">
        <v>2011</v>
      </c>
      <c r="B64" s="9" t="s">
        <v>48</v>
      </c>
      <c r="C64" s="6" t="s">
        <v>48</v>
      </c>
      <c r="D64" s="6" t="s">
        <v>48</v>
      </c>
      <c r="E64" s="6" t="s">
        <v>48</v>
      </c>
      <c r="F64" s="6" t="s">
        <v>48</v>
      </c>
      <c r="G64" s="6" t="s">
        <v>48</v>
      </c>
      <c r="H64" s="6" t="s">
        <v>48</v>
      </c>
      <c r="I64" s="6" t="s">
        <v>48</v>
      </c>
      <c r="J64" s="6" t="s">
        <v>48</v>
      </c>
      <c r="K64" s="6" t="s">
        <v>48</v>
      </c>
      <c r="L64" s="6" t="s">
        <v>48</v>
      </c>
      <c r="M64" s="20" t="s">
        <v>48</v>
      </c>
      <c r="N64" s="21" t="s">
        <v>48</v>
      </c>
      <c r="AG64" s="21"/>
    </row>
    <row r="65" spans="1:33" ht="15.75" thickBot="1" x14ac:dyDescent="0.3">
      <c r="A65" s="22">
        <v>2012</v>
      </c>
      <c r="B65" s="23" t="s">
        <v>48</v>
      </c>
      <c r="C65" s="24" t="s">
        <v>48</v>
      </c>
      <c r="D65" s="24" t="s">
        <v>48</v>
      </c>
      <c r="E65" s="24" t="s">
        <v>48</v>
      </c>
      <c r="F65" s="24" t="s">
        <v>48</v>
      </c>
      <c r="G65" s="24" t="s">
        <v>48</v>
      </c>
      <c r="H65" s="24" t="s">
        <v>48</v>
      </c>
      <c r="I65" s="24" t="s">
        <v>48</v>
      </c>
      <c r="J65" s="24" t="s">
        <v>48</v>
      </c>
      <c r="K65" s="24" t="s">
        <v>48</v>
      </c>
      <c r="L65" s="24" t="s">
        <v>48</v>
      </c>
      <c r="M65" s="25" t="s">
        <v>48</v>
      </c>
      <c r="N65" s="21" t="s">
        <v>48</v>
      </c>
      <c r="AG65" s="21"/>
    </row>
    <row r="66" spans="1:33" ht="15.75" thickBot="1" x14ac:dyDescent="0.3">
      <c r="A66" s="26" t="s">
        <v>39</v>
      </c>
      <c r="B66" s="27" t="s">
        <v>1</v>
      </c>
      <c r="C66" s="28" t="s">
        <v>1</v>
      </c>
      <c r="D66" s="28" t="s">
        <v>1</v>
      </c>
      <c r="E66" s="28">
        <v>0.1</v>
      </c>
      <c r="F66" s="28">
        <v>0.28999999999999998</v>
      </c>
      <c r="G66" s="28">
        <v>0.15</v>
      </c>
      <c r="H66" s="28">
        <v>0.13</v>
      </c>
      <c r="I66" s="28">
        <v>0.02</v>
      </c>
      <c r="J66" s="28">
        <v>0.03</v>
      </c>
      <c r="K66" s="28" t="s">
        <v>1</v>
      </c>
      <c r="L66" s="28" t="s">
        <v>1</v>
      </c>
      <c r="M66" s="29" t="s">
        <v>1</v>
      </c>
      <c r="N66" s="40">
        <f>MIN(N3:N65)</f>
        <v>7.2700199999999997</v>
      </c>
    </row>
    <row r="67" spans="1:33" ht="15.75" thickBot="1" x14ac:dyDescent="0.3">
      <c r="A67" s="11" t="s">
        <v>40</v>
      </c>
      <c r="B67" s="9">
        <v>1.28</v>
      </c>
      <c r="C67" s="6">
        <v>1.24</v>
      </c>
      <c r="D67" s="6">
        <v>3.52</v>
      </c>
      <c r="E67" s="6">
        <v>3.52</v>
      </c>
      <c r="F67" s="6">
        <v>6.44</v>
      </c>
      <c r="G67" s="6">
        <v>8.26</v>
      </c>
      <c r="H67" s="6">
        <v>10.52</v>
      </c>
      <c r="I67" s="6">
        <v>5.9</v>
      </c>
      <c r="J67" s="6">
        <v>3.88</v>
      </c>
      <c r="K67" s="6">
        <v>4.21</v>
      </c>
      <c r="L67" s="6">
        <v>2.13</v>
      </c>
      <c r="M67" s="20">
        <v>1.23</v>
      </c>
      <c r="N67" s="39">
        <f>MAX(N3:N65)</f>
        <v>21.600010000000001</v>
      </c>
    </row>
    <row r="68" spans="1:33" ht="30.75" thickBot="1" x14ac:dyDescent="0.3">
      <c r="A68" s="11" t="s">
        <v>47</v>
      </c>
      <c r="B68" s="9">
        <v>0.31350929824561408</v>
      </c>
      <c r="C68" s="9">
        <v>0.28947473684210523</v>
      </c>
      <c r="D68" s="9">
        <v>0.83067847457627142</v>
      </c>
      <c r="E68" s="9">
        <v>1.2731034482758621</v>
      </c>
      <c r="F68" s="9">
        <v>2.6891525423728826</v>
      </c>
      <c r="G68" s="9">
        <v>2.628813559322035</v>
      </c>
      <c r="H68" s="9">
        <v>2.5231034482758621</v>
      </c>
      <c r="I68" s="9">
        <v>1.7594827586206896</v>
      </c>
      <c r="J68" s="9">
        <v>1.1882142857142857</v>
      </c>
      <c r="K68" s="9">
        <v>0.98464321428571444</v>
      </c>
      <c r="L68" s="9">
        <v>0.51089374999999981</v>
      </c>
      <c r="M68" s="9">
        <v>0.35407481481481479</v>
      </c>
      <c r="N68" s="39">
        <f>AVERAGE(N3:N65)</f>
        <v>15.23687916666667</v>
      </c>
    </row>
    <row r="69" spans="1:33" ht="30.75" thickBot="1" x14ac:dyDescent="0.3">
      <c r="A69" s="11" t="s">
        <v>42</v>
      </c>
      <c r="B69" s="9">
        <v>0.21055555555555552</v>
      </c>
      <c r="C69" s="9">
        <v>0.21894842105263154</v>
      </c>
      <c r="D69" s="9">
        <v>0.45421105263157896</v>
      </c>
      <c r="E69" s="9">
        <v>1.108421052631579</v>
      </c>
      <c r="F69" s="9">
        <v>2.9505263157894741</v>
      </c>
      <c r="G69" s="9">
        <v>2.5415789473684205</v>
      </c>
      <c r="H69" s="9">
        <v>2.8205263157894742</v>
      </c>
      <c r="I69" s="9">
        <v>1.6631578947368422</v>
      </c>
      <c r="J69" s="9">
        <v>1.1847058823529413</v>
      </c>
      <c r="K69" s="9">
        <v>0.77842105263157879</v>
      </c>
      <c r="L69" s="9">
        <v>0.37737052631578943</v>
      </c>
      <c r="M69" s="9">
        <v>0.31052736842105261</v>
      </c>
      <c r="N69" s="39">
        <f>AVERAGE(N3:N21)</f>
        <v>14.456115555555556</v>
      </c>
    </row>
    <row r="70" spans="1:33" ht="30.75" thickBot="1" x14ac:dyDescent="0.3">
      <c r="A70" s="11" t="s">
        <v>46</v>
      </c>
      <c r="B70" s="9">
        <v>0.36102641025641025</v>
      </c>
      <c r="C70" s="9">
        <v>0.32473789473684211</v>
      </c>
      <c r="D70" s="9">
        <v>1.0095005000000001</v>
      </c>
      <c r="E70" s="9">
        <v>1.3533333333333335</v>
      </c>
      <c r="F70" s="9">
        <v>2.5650000000000004</v>
      </c>
      <c r="G70" s="9">
        <v>2.6702500000000011</v>
      </c>
      <c r="H70" s="9">
        <v>2.3782051282051277</v>
      </c>
      <c r="I70" s="9">
        <v>1.8064102564102564</v>
      </c>
      <c r="J70" s="9">
        <v>1.18974358974359</v>
      </c>
      <c r="K70" s="9">
        <v>1.0905410810810809</v>
      </c>
      <c r="L70" s="9">
        <v>0.57945972972972959</v>
      </c>
      <c r="M70" s="9">
        <v>0.37771485714285724</v>
      </c>
      <c r="N70" s="39">
        <f>AVERAGE(N22:N65)</f>
        <v>15.705337333333331</v>
      </c>
    </row>
    <row r="71" spans="1:33" ht="30.75" thickBot="1" x14ac:dyDescent="0.3">
      <c r="A71" s="11" t="s">
        <v>43</v>
      </c>
      <c r="B71" s="9">
        <v>0.19600200000000001</v>
      </c>
      <c r="C71" s="9">
        <v>0.35599999999999998</v>
      </c>
      <c r="D71" s="9">
        <v>0.95666666666666655</v>
      </c>
      <c r="E71" s="9">
        <v>1.4933333333333332</v>
      </c>
      <c r="F71" s="9">
        <v>1.5233333333333332</v>
      </c>
      <c r="G71" s="9">
        <v>1.6800000000000002</v>
      </c>
      <c r="H71" s="9">
        <v>1.6787499999999997</v>
      </c>
      <c r="I71" s="9">
        <v>1.6033333333333333</v>
      </c>
      <c r="J71" s="9">
        <v>1.1712499999999999</v>
      </c>
      <c r="K71" s="9">
        <v>1.2000009999999999</v>
      </c>
      <c r="L71" s="9">
        <v>0.36125000000000002</v>
      </c>
      <c r="M71" s="9">
        <v>0.53857142857142859</v>
      </c>
      <c r="N71" s="39">
        <f>AVERAGE(N53:N65)</f>
        <v>11.750005</v>
      </c>
    </row>
    <row r="72" spans="1:33" ht="30.75" thickBot="1" x14ac:dyDescent="0.3">
      <c r="A72" s="11" t="s">
        <v>44</v>
      </c>
      <c r="B72" s="9">
        <v>0.21</v>
      </c>
      <c r="C72" s="9">
        <v>0.19</v>
      </c>
      <c r="D72" s="9">
        <v>0.56000000000000005</v>
      </c>
      <c r="E72" s="9">
        <v>1.0550000000000002</v>
      </c>
      <c r="F72" s="9">
        <v>2.54</v>
      </c>
      <c r="G72" s="9">
        <v>2.27</v>
      </c>
      <c r="H72" s="9">
        <v>2.1850000000000001</v>
      </c>
      <c r="I72" s="9">
        <v>1.4550000000000001</v>
      </c>
      <c r="J72" s="9">
        <v>0.98</v>
      </c>
      <c r="K72" s="9">
        <v>0.71</v>
      </c>
      <c r="L72" s="9">
        <v>0.35499999999999998</v>
      </c>
      <c r="M72" s="9">
        <v>0.27500000000000002</v>
      </c>
      <c r="N72" s="39">
        <f>MEDIAN(N3:N65)</f>
        <v>15.074999999999999</v>
      </c>
    </row>
    <row r="73" spans="1:33" ht="30.75" thickBot="1" x14ac:dyDescent="0.3">
      <c r="A73" s="12" t="s">
        <v>45</v>
      </c>
      <c r="B73" s="38">
        <v>8.5000000000000006E-2</v>
      </c>
      <c r="C73" s="23">
        <v>0.2</v>
      </c>
      <c r="D73" s="7">
        <v>0.77</v>
      </c>
      <c r="E73" s="23">
        <v>1.25</v>
      </c>
      <c r="F73" s="23">
        <v>1.56</v>
      </c>
      <c r="G73" s="23">
        <v>1.18</v>
      </c>
      <c r="H73" s="23">
        <v>1.46</v>
      </c>
      <c r="I73" s="23">
        <v>1.82</v>
      </c>
      <c r="J73" s="7">
        <v>0.98499999999999999</v>
      </c>
      <c r="K73" s="23">
        <v>1.2050000000000001</v>
      </c>
      <c r="L73" s="7">
        <v>0.34499999999999997</v>
      </c>
      <c r="M73" s="23">
        <v>0.33</v>
      </c>
      <c r="N73" s="39">
        <f>MEDIAN(N53:N65)</f>
        <v>11.100004999999999</v>
      </c>
    </row>
    <row r="74" spans="1:33" x14ac:dyDescent="0.25">
      <c r="C74" s="35"/>
      <c r="E74" s="35"/>
      <c r="F74" s="35"/>
      <c r="G74" s="35"/>
      <c r="H74" s="35"/>
      <c r="I74" s="35"/>
      <c r="K74" s="35"/>
      <c r="M74" s="35"/>
    </row>
  </sheetData>
  <mergeCells count="2">
    <mergeCell ref="A1:A2"/>
    <mergeCell ref="B2:N2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4"/>
  <sheetViews>
    <sheetView zoomScaleNormal="100" workbookViewId="0">
      <selection activeCell="S34" sqref="S34"/>
    </sheetView>
  </sheetViews>
  <sheetFormatPr defaultRowHeight="15" x14ac:dyDescent="0.25"/>
  <cols>
    <col min="1" max="1" width="14.5703125" customWidth="1"/>
    <col min="2" max="2" width="9.140625" customWidth="1"/>
  </cols>
  <sheetData>
    <row r="1" spans="1:33" ht="15.75" thickBot="1" x14ac:dyDescent="0.3">
      <c r="A1" s="90" t="s">
        <v>4</v>
      </c>
      <c r="B1" s="16" t="s">
        <v>22</v>
      </c>
      <c r="C1" s="17" t="s">
        <v>23</v>
      </c>
      <c r="D1" s="16" t="s">
        <v>24</v>
      </c>
      <c r="E1" s="17" t="s">
        <v>25</v>
      </c>
      <c r="F1" s="16" t="s">
        <v>26</v>
      </c>
      <c r="G1" s="17" t="s">
        <v>27</v>
      </c>
      <c r="H1" s="16" t="s">
        <v>28</v>
      </c>
      <c r="I1" s="17" t="s">
        <v>29</v>
      </c>
      <c r="J1" s="16" t="s">
        <v>30</v>
      </c>
      <c r="K1" s="17" t="s">
        <v>31</v>
      </c>
      <c r="L1" s="16" t="s">
        <v>32</v>
      </c>
      <c r="M1" s="17" t="s">
        <v>33</v>
      </c>
      <c r="N1" s="18" t="s">
        <v>38</v>
      </c>
    </row>
    <row r="2" spans="1:33" ht="15.75" thickBot="1" x14ac:dyDescent="0.3">
      <c r="A2" s="91"/>
      <c r="B2" s="87" t="s">
        <v>41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9"/>
    </row>
    <row r="3" spans="1:33" ht="15.75" thickBot="1" x14ac:dyDescent="0.3">
      <c r="A3" s="13">
        <v>1950</v>
      </c>
      <c r="B3" s="14">
        <v>0.55000000000000004</v>
      </c>
      <c r="C3" s="15">
        <v>0.05</v>
      </c>
      <c r="D3" s="15">
        <v>0.31</v>
      </c>
      <c r="E3" s="15">
        <v>2.1800000000000002</v>
      </c>
      <c r="F3" s="15">
        <v>3.4</v>
      </c>
      <c r="G3" s="15">
        <v>1.5</v>
      </c>
      <c r="H3" s="15">
        <v>1.86</v>
      </c>
      <c r="I3" s="15">
        <v>0.4</v>
      </c>
      <c r="J3" s="15">
        <v>2.0699999999999998</v>
      </c>
      <c r="K3" s="15">
        <v>0.33</v>
      </c>
      <c r="L3" s="15">
        <v>1.1100000000000001</v>
      </c>
      <c r="M3" s="19">
        <v>0.11</v>
      </c>
      <c r="N3" s="21">
        <v>13.87</v>
      </c>
      <c r="AG3" s="21">
        <v>13.87</v>
      </c>
    </row>
    <row r="4" spans="1:33" ht="15" customHeight="1" thickBot="1" x14ac:dyDescent="0.3">
      <c r="A4" s="11">
        <v>1951</v>
      </c>
      <c r="B4" s="9" t="s">
        <v>48</v>
      </c>
      <c r="C4" s="6">
        <v>0.77</v>
      </c>
      <c r="D4" s="6">
        <v>0.61</v>
      </c>
      <c r="E4" s="6">
        <v>1.53</v>
      </c>
      <c r="F4" s="6">
        <v>2.65</v>
      </c>
      <c r="G4" s="6">
        <v>1.92</v>
      </c>
      <c r="H4" s="6">
        <v>1.58</v>
      </c>
      <c r="I4" s="6">
        <v>6.66</v>
      </c>
      <c r="J4" s="6">
        <v>0.78</v>
      </c>
      <c r="K4" s="6">
        <v>3.02</v>
      </c>
      <c r="L4" s="6">
        <v>0.46</v>
      </c>
      <c r="M4" s="20">
        <v>1.18</v>
      </c>
      <c r="N4" s="21" t="s">
        <v>48</v>
      </c>
      <c r="AG4" s="21"/>
    </row>
    <row r="5" spans="1:33" ht="15.75" thickBot="1" x14ac:dyDescent="0.3">
      <c r="A5" s="11">
        <v>1952</v>
      </c>
      <c r="B5" s="9">
        <v>0.03</v>
      </c>
      <c r="C5" s="6">
        <v>0.05</v>
      </c>
      <c r="D5" s="6">
        <v>1.96</v>
      </c>
      <c r="E5" s="6">
        <v>2.23</v>
      </c>
      <c r="F5" s="6">
        <v>3.8</v>
      </c>
      <c r="G5" s="6">
        <v>1.67</v>
      </c>
      <c r="H5" s="6">
        <v>0.54</v>
      </c>
      <c r="I5" s="6">
        <v>1.36</v>
      </c>
      <c r="J5" s="6">
        <v>0.16</v>
      </c>
      <c r="K5" s="6">
        <v>0.16</v>
      </c>
      <c r="L5" s="6">
        <v>1.0900000000000001</v>
      </c>
      <c r="M5" s="20">
        <v>0.12</v>
      </c>
      <c r="N5" s="21">
        <v>13.17</v>
      </c>
      <c r="AG5" s="21">
        <v>13.17</v>
      </c>
    </row>
    <row r="6" spans="1:33" ht="15.75" thickBot="1" x14ac:dyDescent="0.3">
      <c r="A6" s="11">
        <v>1953</v>
      </c>
      <c r="B6" s="9">
        <v>0.28000000000000003</v>
      </c>
      <c r="C6" s="6">
        <v>0.25</v>
      </c>
      <c r="D6" s="6">
        <v>1.41</v>
      </c>
      <c r="E6" s="6">
        <v>1.83</v>
      </c>
      <c r="F6" s="6">
        <v>2.37</v>
      </c>
      <c r="G6" s="6">
        <v>1.23</v>
      </c>
      <c r="H6" s="6">
        <v>1.32</v>
      </c>
      <c r="I6" s="6">
        <v>0.98</v>
      </c>
      <c r="J6" s="6">
        <v>0.12</v>
      </c>
      <c r="K6" s="6">
        <v>0.17</v>
      </c>
      <c r="L6" s="6">
        <v>0.33</v>
      </c>
      <c r="M6" s="20">
        <v>0.12</v>
      </c>
      <c r="N6" s="21">
        <v>10.41</v>
      </c>
      <c r="AG6" s="21">
        <v>10.41</v>
      </c>
    </row>
    <row r="7" spans="1:33" ht="15.75" thickBot="1" x14ac:dyDescent="0.3">
      <c r="A7" s="11">
        <v>1954</v>
      </c>
      <c r="B7" s="9">
        <v>0.3</v>
      </c>
      <c r="C7" s="6">
        <v>0.03</v>
      </c>
      <c r="D7" s="6">
        <v>0.53</v>
      </c>
      <c r="E7" s="6">
        <v>0.33</v>
      </c>
      <c r="F7" s="6">
        <v>1.3</v>
      </c>
      <c r="G7" s="6">
        <v>1.18</v>
      </c>
      <c r="H7" s="6">
        <v>1.2</v>
      </c>
      <c r="I7" s="6">
        <v>0.91</v>
      </c>
      <c r="J7" s="6">
        <v>0.88</v>
      </c>
      <c r="K7" s="6">
        <v>0.36</v>
      </c>
      <c r="L7" s="6">
        <v>0.56000000000000005</v>
      </c>
      <c r="M7" s="20">
        <v>0.39</v>
      </c>
      <c r="N7" s="21">
        <v>7.97</v>
      </c>
      <c r="AG7" s="21">
        <v>7.97</v>
      </c>
    </row>
    <row r="8" spans="1:33" ht="15.75" thickBot="1" x14ac:dyDescent="0.3">
      <c r="A8" s="11">
        <v>1955</v>
      </c>
      <c r="B8" s="9">
        <v>0.18</v>
      </c>
      <c r="C8" s="6">
        <v>0.99</v>
      </c>
      <c r="D8" s="6" t="s">
        <v>48</v>
      </c>
      <c r="E8" s="6" t="s">
        <v>48</v>
      </c>
      <c r="F8" s="6">
        <v>2.1800000000000002</v>
      </c>
      <c r="G8" s="6">
        <v>2.56</v>
      </c>
      <c r="H8" s="6">
        <v>2.35</v>
      </c>
      <c r="I8" s="6">
        <v>2.4700000000000002</v>
      </c>
      <c r="J8" s="6">
        <v>2.0299999999999998</v>
      </c>
      <c r="K8" s="6">
        <v>0.36</v>
      </c>
      <c r="L8" s="6">
        <v>1.07</v>
      </c>
      <c r="M8" s="20">
        <v>0.71</v>
      </c>
      <c r="N8" s="21" t="s">
        <v>48</v>
      </c>
      <c r="AG8" s="21"/>
    </row>
    <row r="9" spans="1:33" ht="15.75" thickBot="1" x14ac:dyDescent="0.3">
      <c r="A9" s="11">
        <v>1956</v>
      </c>
      <c r="B9" s="9">
        <v>0.47</v>
      </c>
      <c r="C9" s="6">
        <v>0.87</v>
      </c>
      <c r="D9" s="6">
        <v>0.63</v>
      </c>
      <c r="E9" s="6">
        <v>1.28</v>
      </c>
      <c r="F9" s="6">
        <v>3.49</v>
      </c>
      <c r="G9" s="6">
        <v>0.53</v>
      </c>
      <c r="H9" s="6">
        <v>1.18</v>
      </c>
      <c r="I9" s="6">
        <v>2.36</v>
      </c>
      <c r="J9" s="6">
        <v>0.35</v>
      </c>
      <c r="K9" s="6">
        <v>0.18</v>
      </c>
      <c r="L9" s="6">
        <v>0.84</v>
      </c>
      <c r="M9" s="20">
        <v>0.44</v>
      </c>
      <c r="N9" s="21">
        <v>12.62</v>
      </c>
      <c r="AG9" s="21">
        <v>12.62</v>
      </c>
    </row>
    <row r="10" spans="1:33" ht="15.75" thickBot="1" x14ac:dyDescent="0.3">
      <c r="A10" s="11">
        <v>1957</v>
      </c>
      <c r="B10" s="9">
        <v>0.79</v>
      </c>
      <c r="C10" s="6">
        <v>0.87</v>
      </c>
      <c r="D10" s="6">
        <v>0.33</v>
      </c>
      <c r="E10" s="6">
        <v>5.13</v>
      </c>
      <c r="F10" s="6">
        <v>6.21</v>
      </c>
      <c r="G10" s="6">
        <v>1.9</v>
      </c>
      <c r="H10" s="6">
        <v>1.39</v>
      </c>
      <c r="I10" s="6">
        <v>3.17</v>
      </c>
      <c r="J10" s="6">
        <v>1.2</v>
      </c>
      <c r="K10" s="6">
        <v>2.31</v>
      </c>
      <c r="L10" s="6">
        <v>0.89</v>
      </c>
      <c r="M10" s="20" t="s">
        <v>1</v>
      </c>
      <c r="N10" s="21">
        <v>24.190009999999997</v>
      </c>
      <c r="AG10" s="21">
        <v>24.190009999999997</v>
      </c>
    </row>
    <row r="11" spans="1:33" ht="15.75" thickBot="1" x14ac:dyDescent="0.3">
      <c r="A11" s="11">
        <v>1958</v>
      </c>
      <c r="B11" s="9">
        <v>0.1</v>
      </c>
      <c r="C11" s="6">
        <v>0.4</v>
      </c>
      <c r="D11" s="6">
        <v>2.33</v>
      </c>
      <c r="E11" s="6">
        <v>1.63</v>
      </c>
      <c r="F11" s="6">
        <v>5.85</v>
      </c>
      <c r="G11" s="6">
        <v>2.04</v>
      </c>
      <c r="H11" s="6">
        <v>1.2</v>
      </c>
      <c r="I11" s="6">
        <v>0.77</v>
      </c>
      <c r="J11" s="6">
        <v>1.01</v>
      </c>
      <c r="K11" s="6">
        <v>0.84</v>
      </c>
      <c r="L11" s="6">
        <v>0.38</v>
      </c>
      <c r="M11" s="20">
        <v>0.78</v>
      </c>
      <c r="N11" s="21">
        <v>17.329999999999998</v>
      </c>
      <c r="AG11" s="21">
        <v>17.329999999999998</v>
      </c>
    </row>
    <row r="12" spans="1:33" ht="15.75" thickBot="1" x14ac:dyDescent="0.3">
      <c r="A12" s="11">
        <v>1959</v>
      </c>
      <c r="B12" s="9">
        <v>0.45</v>
      </c>
      <c r="C12" s="6">
        <v>0.81</v>
      </c>
      <c r="D12" s="6">
        <v>1.03</v>
      </c>
      <c r="E12" s="6">
        <v>3.13</v>
      </c>
      <c r="F12" s="6">
        <v>3.36</v>
      </c>
      <c r="G12" s="6">
        <v>1.43</v>
      </c>
      <c r="H12" s="6">
        <v>0.71</v>
      </c>
      <c r="I12" s="6">
        <v>0.56999999999999995</v>
      </c>
      <c r="J12" s="6">
        <v>2.86</v>
      </c>
      <c r="K12" s="6">
        <v>4.0599999999999996</v>
      </c>
      <c r="L12" s="6">
        <v>0.02</v>
      </c>
      <c r="M12" s="20">
        <v>0.03</v>
      </c>
      <c r="N12" s="21">
        <v>18.459999999999997</v>
      </c>
      <c r="AG12" s="21">
        <v>18.459999999999997</v>
      </c>
    </row>
    <row r="13" spans="1:33" ht="15.75" thickBot="1" x14ac:dyDescent="0.3">
      <c r="A13" s="11">
        <v>1960</v>
      </c>
      <c r="B13" s="9">
        <v>0.36</v>
      </c>
      <c r="C13" s="6">
        <v>0.76</v>
      </c>
      <c r="D13" s="6">
        <v>0.73</v>
      </c>
      <c r="E13" s="6">
        <v>0.95</v>
      </c>
      <c r="F13" s="6">
        <v>2.08</v>
      </c>
      <c r="G13" s="6">
        <v>1.29</v>
      </c>
      <c r="H13" s="6">
        <v>1.07</v>
      </c>
      <c r="I13" s="6">
        <v>0.15</v>
      </c>
      <c r="J13" s="6">
        <v>0.49</v>
      </c>
      <c r="K13" s="6">
        <v>2.2999999999999998</v>
      </c>
      <c r="L13" s="6">
        <v>0.42</v>
      </c>
      <c r="M13" s="20">
        <v>0.9</v>
      </c>
      <c r="N13" s="21">
        <v>11.5</v>
      </c>
      <c r="AG13" s="21">
        <v>11.5</v>
      </c>
    </row>
    <row r="14" spans="1:33" ht="15.75" thickBot="1" x14ac:dyDescent="0.3">
      <c r="A14" s="11">
        <v>1961</v>
      </c>
      <c r="B14" s="9">
        <v>0.33</v>
      </c>
      <c r="C14" s="6">
        <v>0.53</v>
      </c>
      <c r="D14" s="6">
        <v>3.53</v>
      </c>
      <c r="E14" s="6">
        <v>0.86</v>
      </c>
      <c r="F14" s="6">
        <v>4.05</v>
      </c>
      <c r="G14" s="6">
        <v>3.3</v>
      </c>
      <c r="H14" s="6">
        <v>3.74</v>
      </c>
      <c r="I14" s="6">
        <v>2.19</v>
      </c>
      <c r="J14" s="6">
        <v>4.26</v>
      </c>
      <c r="K14" s="6">
        <v>0.77</v>
      </c>
      <c r="L14" s="6">
        <v>0.6</v>
      </c>
      <c r="M14" s="20">
        <v>0.24</v>
      </c>
      <c r="N14" s="21">
        <v>24.400000000000006</v>
      </c>
      <c r="AG14" s="21">
        <v>24.400000000000006</v>
      </c>
    </row>
    <row r="15" spans="1:33" ht="15.75" thickBot="1" x14ac:dyDescent="0.3">
      <c r="A15" s="11">
        <v>1962</v>
      </c>
      <c r="B15" s="9">
        <v>1.22</v>
      </c>
      <c r="C15" s="6">
        <v>0.75</v>
      </c>
      <c r="D15" s="6">
        <v>0.35</v>
      </c>
      <c r="E15" s="6">
        <v>1.28</v>
      </c>
      <c r="F15" s="6">
        <v>1.28</v>
      </c>
      <c r="G15" s="6">
        <v>2.25</v>
      </c>
      <c r="H15" s="6">
        <v>3.8</v>
      </c>
      <c r="I15" s="6">
        <v>0.52</v>
      </c>
      <c r="J15" s="6">
        <v>0.75</v>
      </c>
      <c r="K15" s="6">
        <v>0.69</v>
      </c>
      <c r="L15" s="6">
        <v>0.64</v>
      </c>
      <c r="M15" s="20">
        <v>0.21</v>
      </c>
      <c r="N15" s="21">
        <v>13.74</v>
      </c>
      <c r="AG15" s="21">
        <v>13.74</v>
      </c>
    </row>
    <row r="16" spans="1:33" ht="15.75" thickBot="1" x14ac:dyDescent="0.3">
      <c r="A16" s="11">
        <v>1963</v>
      </c>
      <c r="B16" s="9">
        <v>0.75</v>
      </c>
      <c r="C16" s="6">
        <v>0.32</v>
      </c>
      <c r="D16" s="6">
        <v>1.01</v>
      </c>
      <c r="E16" s="6">
        <v>0.51</v>
      </c>
      <c r="F16" s="6">
        <v>0.41</v>
      </c>
      <c r="G16" s="6">
        <v>4.42</v>
      </c>
      <c r="H16" s="6">
        <v>0.24</v>
      </c>
      <c r="I16" s="6">
        <v>1.94</v>
      </c>
      <c r="J16" s="6">
        <v>2.5299999999999998</v>
      </c>
      <c r="K16" s="6">
        <v>0.42</v>
      </c>
      <c r="L16" s="6">
        <v>0.2</v>
      </c>
      <c r="M16" s="20">
        <v>0.52</v>
      </c>
      <c r="N16" s="21">
        <v>13.269999999999998</v>
      </c>
      <c r="AG16" s="21">
        <v>13.269999999999998</v>
      </c>
    </row>
    <row r="17" spans="1:33" ht="15.75" thickBot="1" x14ac:dyDescent="0.3">
      <c r="A17" s="11">
        <v>1964</v>
      </c>
      <c r="B17" s="9">
        <v>0.18</v>
      </c>
      <c r="C17" s="6">
        <v>0.33</v>
      </c>
      <c r="D17" s="6" t="s">
        <v>48</v>
      </c>
      <c r="E17" s="6">
        <v>1.55</v>
      </c>
      <c r="F17" s="6">
        <v>2.2799999999999998</v>
      </c>
      <c r="G17" s="6">
        <v>0.81</v>
      </c>
      <c r="H17" s="6">
        <v>0.35</v>
      </c>
      <c r="I17" s="6">
        <v>0.9</v>
      </c>
      <c r="J17" s="6">
        <v>0.45</v>
      </c>
      <c r="K17" s="6">
        <v>7.0000000000000007E-2</v>
      </c>
      <c r="L17" s="6">
        <v>0.51</v>
      </c>
      <c r="M17" s="20">
        <v>0.53</v>
      </c>
      <c r="N17" s="21" t="s">
        <v>48</v>
      </c>
      <c r="AG17" s="21"/>
    </row>
    <row r="18" spans="1:33" ht="15.75" thickBot="1" x14ac:dyDescent="0.3">
      <c r="A18" s="11">
        <v>1965</v>
      </c>
      <c r="B18" s="9">
        <v>0.49</v>
      </c>
      <c r="C18" s="6">
        <v>0.48</v>
      </c>
      <c r="D18" s="6">
        <v>1.0900000000000001</v>
      </c>
      <c r="E18" s="6">
        <v>1.51</v>
      </c>
      <c r="F18" s="6">
        <v>2.6</v>
      </c>
      <c r="G18" s="6">
        <v>3.2</v>
      </c>
      <c r="H18" s="6">
        <v>3.77</v>
      </c>
      <c r="I18" s="6">
        <v>0.56999999999999995</v>
      </c>
      <c r="J18" s="6">
        <v>2.2200000000000002</v>
      </c>
      <c r="K18" s="6">
        <v>0.21</v>
      </c>
      <c r="L18" s="6">
        <v>0</v>
      </c>
      <c r="M18" s="20">
        <v>0.4</v>
      </c>
      <c r="N18" s="21">
        <v>16.54</v>
      </c>
      <c r="AG18" s="21">
        <v>16.54</v>
      </c>
    </row>
    <row r="19" spans="1:33" ht="15.75" thickBot="1" x14ac:dyDescent="0.3">
      <c r="A19" s="11">
        <v>1966</v>
      </c>
      <c r="B19" s="9">
        <v>0.22</v>
      </c>
      <c r="C19" s="6">
        <v>0.84</v>
      </c>
      <c r="D19" s="6">
        <v>0.06</v>
      </c>
      <c r="E19" s="6">
        <v>1.31</v>
      </c>
      <c r="F19" s="6">
        <v>0.46</v>
      </c>
      <c r="G19" s="6">
        <v>1.47</v>
      </c>
      <c r="H19" s="6">
        <v>1.55</v>
      </c>
      <c r="I19" s="6">
        <v>1</v>
      </c>
      <c r="J19" s="6">
        <v>1.76</v>
      </c>
      <c r="K19" s="6">
        <v>0.43</v>
      </c>
      <c r="L19" s="6">
        <v>0.33</v>
      </c>
      <c r="M19" s="20">
        <v>0.28000000000000003</v>
      </c>
      <c r="N19" s="21">
        <v>9.7099999999999991</v>
      </c>
      <c r="AG19" s="21">
        <v>9.7099999999999991</v>
      </c>
    </row>
    <row r="20" spans="1:33" ht="15.75" thickBot="1" x14ac:dyDescent="0.3">
      <c r="A20" s="11">
        <v>1967</v>
      </c>
      <c r="B20" s="9">
        <v>0.68</v>
      </c>
      <c r="C20" s="6">
        <v>0.16</v>
      </c>
      <c r="D20" s="6">
        <v>0.88</v>
      </c>
      <c r="E20" s="6">
        <v>2.4</v>
      </c>
      <c r="F20" s="6">
        <v>5.0999999999999996</v>
      </c>
      <c r="G20" s="6">
        <v>4.55</v>
      </c>
      <c r="H20" s="6">
        <v>3.11</v>
      </c>
      <c r="I20" s="6">
        <v>4.18</v>
      </c>
      <c r="J20" s="6">
        <v>1.33</v>
      </c>
      <c r="K20" s="6">
        <v>0.89</v>
      </c>
      <c r="L20" s="6">
        <v>0.71</v>
      </c>
      <c r="M20" s="20">
        <v>0.85</v>
      </c>
      <c r="N20" s="21">
        <v>24.840000000000003</v>
      </c>
      <c r="AG20" s="21">
        <v>24.840000000000003</v>
      </c>
    </row>
    <row r="21" spans="1:33" ht="15.75" thickBot="1" x14ac:dyDescent="0.3">
      <c r="A21" s="11">
        <v>1968</v>
      </c>
      <c r="B21" s="9">
        <v>0.19</v>
      </c>
      <c r="C21" s="6">
        <v>0.7</v>
      </c>
      <c r="D21" s="6">
        <v>0.99</v>
      </c>
      <c r="E21" s="6">
        <v>1.85</v>
      </c>
      <c r="F21" s="6">
        <v>2.58</v>
      </c>
      <c r="G21" s="6">
        <v>1.05</v>
      </c>
      <c r="H21" s="6">
        <v>0.73</v>
      </c>
      <c r="I21" s="6">
        <v>2.89</v>
      </c>
      <c r="J21" s="6">
        <v>0.38</v>
      </c>
      <c r="K21" s="6">
        <v>0.55000000000000004</v>
      </c>
      <c r="L21" s="6">
        <v>0.62</v>
      </c>
      <c r="M21" s="20">
        <v>0.16</v>
      </c>
      <c r="N21" s="21">
        <v>12.690000000000001</v>
      </c>
      <c r="AG21" s="21">
        <v>12.690000000000001</v>
      </c>
    </row>
    <row r="22" spans="1:33" ht="15.75" thickBot="1" x14ac:dyDescent="0.3">
      <c r="A22" s="11">
        <v>1969</v>
      </c>
      <c r="B22" s="9">
        <v>0.36</v>
      </c>
      <c r="C22" s="6">
        <v>0.17</v>
      </c>
      <c r="D22" s="6">
        <v>0.68</v>
      </c>
      <c r="E22" s="6">
        <v>1.44</v>
      </c>
      <c r="F22" s="6">
        <v>3.9</v>
      </c>
      <c r="G22" s="6">
        <v>3.38</v>
      </c>
      <c r="H22" s="6">
        <v>1.84</v>
      </c>
      <c r="I22" s="6">
        <v>1.06</v>
      </c>
      <c r="J22" s="6">
        <v>0.63</v>
      </c>
      <c r="K22" s="6">
        <v>4.87</v>
      </c>
      <c r="L22" s="6">
        <v>0.52</v>
      </c>
      <c r="M22" s="20">
        <v>0.28000000000000003</v>
      </c>
      <c r="N22" s="21">
        <v>19.130000000000003</v>
      </c>
      <c r="AG22" s="21">
        <v>19.130000000000003</v>
      </c>
    </row>
    <row r="23" spans="1:33" ht="15.75" thickBot="1" x14ac:dyDescent="0.3">
      <c r="A23" s="11">
        <v>1970</v>
      </c>
      <c r="B23" s="9">
        <v>0.09</v>
      </c>
      <c r="C23" s="6" t="s">
        <v>1</v>
      </c>
      <c r="D23" s="6">
        <v>3</v>
      </c>
      <c r="E23" s="6">
        <v>0.99</v>
      </c>
      <c r="F23" s="6">
        <v>0.56999999999999995</v>
      </c>
      <c r="G23" s="6">
        <v>3.01</v>
      </c>
      <c r="H23" s="6">
        <v>1.38</v>
      </c>
      <c r="I23" s="6">
        <v>1.23</v>
      </c>
      <c r="J23" s="6">
        <v>2.15</v>
      </c>
      <c r="K23" s="6">
        <v>1.41</v>
      </c>
      <c r="L23" s="6">
        <v>0.73</v>
      </c>
      <c r="M23" s="20">
        <v>0.15</v>
      </c>
      <c r="N23" s="21">
        <v>14.71001</v>
      </c>
      <c r="AG23" s="21">
        <v>14.71001</v>
      </c>
    </row>
    <row r="24" spans="1:33" ht="15.75" thickBot="1" x14ac:dyDescent="0.3">
      <c r="A24" s="11">
        <v>1971</v>
      </c>
      <c r="B24" s="9">
        <v>0.7</v>
      </c>
      <c r="C24" s="6">
        <v>1.1000000000000001</v>
      </c>
      <c r="D24" s="6">
        <v>0.54</v>
      </c>
      <c r="E24" s="6">
        <v>6.31</v>
      </c>
      <c r="F24" s="6">
        <v>1.72</v>
      </c>
      <c r="G24" s="6">
        <v>0.15</v>
      </c>
      <c r="H24" s="6">
        <v>1.45</v>
      </c>
      <c r="I24" s="6">
        <v>0.3</v>
      </c>
      <c r="J24" s="6">
        <v>3.83</v>
      </c>
      <c r="K24" s="6">
        <v>0.92</v>
      </c>
      <c r="L24" s="6" t="s">
        <v>1</v>
      </c>
      <c r="M24" s="20">
        <v>0.38</v>
      </c>
      <c r="N24" s="21">
        <v>17.400010000000002</v>
      </c>
      <c r="AG24" s="21">
        <v>17.400010000000002</v>
      </c>
    </row>
    <row r="25" spans="1:33" ht="15.75" thickBot="1" x14ac:dyDescent="0.3">
      <c r="A25" s="11">
        <v>1972</v>
      </c>
      <c r="B25" s="9">
        <v>0.63</v>
      </c>
      <c r="C25" s="6">
        <v>0.24</v>
      </c>
      <c r="D25" s="6">
        <v>0.71</v>
      </c>
      <c r="E25" s="6">
        <v>1.1299999999999999</v>
      </c>
      <c r="F25" s="6">
        <v>1.56</v>
      </c>
      <c r="G25" s="6">
        <v>0.96</v>
      </c>
      <c r="H25" s="6">
        <v>1.53</v>
      </c>
      <c r="I25" s="6">
        <v>2.81</v>
      </c>
      <c r="J25" s="6">
        <v>1.36</v>
      </c>
      <c r="K25" s="6">
        <v>0.92</v>
      </c>
      <c r="L25" s="6">
        <v>1.31</v>
      </c>
      <c r="M25" s="20">
        <v>0.68</v>
      </c>
      <c r="N25" s="21">
        <v>13.84</v>
      </c>
      <c r="AG25" s="21">
        <v>13.84</v>
      </c>
    </row>
    <row r="26" spans="1:33" ht="15.75" thickBot="1" x14ac:dyDescent="0.3">
      <c r="A26" s="11">
        <v>1973</v>
      </c>
      <c r="B26" s="9">
        <v>0.55000000000000004</v>
      </c>
      <c r="C26" s="6">
        <v>0.15</v>
      </c>
      <c r="D26" s="6">
        <v>1.1000000000000001</v>
      </c>
      <c r="E26" s="6">
        <v>3.38</v>
      </c>
      <c r="F26" s="6">
        <v>3.12</v>
      </c>
      <c r="G26" s="6">
        <v>0.59</v>
      </c>
      <c r="H26" s="6">
        <v>1</v>
      </c>
      <c r="I26" s="6">
        <v>0.6</v>
      </c>
      <c r="J26" s="6">
        <v>2.34</v>
      </c>
      <c r="K26" s="6">
        <v>0.37</v>
      </c>
      <c r="L26" s="6">
        <v>1.69</v>
      </c>
      <c r="M26" s="20">
        <v>0.35</v>
      </c>
      <c r="N26" s="21">
        <v>15.239999999999998</v>
      </c>
      <c r="AG26" s="21">
        <v>15.239999999999998</v>
      </c>
    </row>
    <row r="27" spans="1:33" ht="15.75" thickBot="1" x14ac:dyDescent="0.3">
      <c r="A27" s="11">
        <v>1974</v>
      </c>
      <c r="B27" s="9">
        <v>0.13</v>
      </c>
      <c r="C27" s="6">
        <v>0.28000000000000003</v>
      </c>
      <c r="D27" s="6">
        <v>1.05</v>
      </c>
      <c r="E27" s="6">
        <v>2.29</v>
      </c>
      <c r="F27" s="6">
        <v>0.15</v>
      </c>
      <c r="G27" s="6">
        <v>2.66</v>
      </c>
      <c r="H27" s="6">
        <v>0.46</v>
      </c>
      <c r="I27" s="6">
        <v>1.03</v>
      </c>
      <c r="J27" s="6">
        <v>1.21</v>
      </c>
      <c r="K27" s="6">
        <v>1.74</v>
      </c>
      <c r="L27" s="6">
        <v>0.73</v>
      </c>
      <c r="M27" s="20">
        <v>0.28000000000000003</v>
      </c>
      <c r="N27" s="21">
        <v>12.010000000000002</v>
      </c>
      <c r="AG27" s="21">
        <v>12.010000000000002</v>
      </c>
    </row>
    <row r="28" spans="1:33" ht="15.75" thickBot="1" x14ac:dyDescent="0.3">
      <c r="A28" s="11">
        <v>1975</v>
      </c>
      <c r="B28" s="9">
        <v>0.27</v>
      </c>
      <c r="C28" s="6">
        <v>0.87</v>
      </c>
      <c r="D28" s="6">
        <v>0.63</v>
      </c>
      <c r="E28" s="6">
        <v>2.66</v>
      </c>
      <c r="F28" s="6">
        <v>4.5199999999999996</v>
      </c>
      <c r="G28" s="6">
        <v>1.22</v>
      </c>
      <c r="H28" s="6">
        <v>0.78</v>
      </c>
      <c r="I28" s="6">
        <v>1.87</v>
      </c>
      <c r="J28" s="6">
        <v>0.47</v>
      </c>
      <c r="K28" s="6">
        <v>0.8</v>
      </c>
      <c r="L28" s="6">
        <v>0.83</v>
      </c>
      <c r="M28" s="20">
        <v>0.31</v>
      </c>
      <c r="N28" s="21">
        <v>15.230000000000002</v>
      </c>
      <c r="AG28" s="21">
        <v>15.230000000000002</v>
      </c>
    </row>
    <row r="29" spans="1:33" ht="15.75" thickBot="1" x14ac:dyDescent="0.3">
      <c r="A29" s="11">
        <v>1976</v>
      </c>
      <c r="B29" s="9">
        <v>0.32</v>
      </c>
      <c r="C29" s="6">
        <v>0.6</v>
      </c>
      <c r="D29" s="6">
        <v>0.71</v>
      </c>
      <c r="E29" s="6">
        <v>1.6</v>
      </c>
      <c r="F29" s="6">
        <v>1.71</v>
      </c>
      <c r="G29" s="6">
        <v>1.39</v>
      </c>
      <c r="H29" s="6">
        <v>2.1800000000000002</v>
      </c>
      <c r="I29" s="6">
        <v>1.1599999999999999</v>
      </c>
      <c r="J29" s="6">
        <v>3.54</v>
      </c>
      <c r="K29" s="6">
        <v>0.52</v>
      </c>
      <c r="L29" s="6">
        <v>0.11</v>
      </c>
      <c r="M29" s="20">
        <v>0.15</v>
      </c>
      <c r="N29" s="21">
        <v>13.99</v>
      </c>
      <c r="AG29" s="21">
        <v>13.99</v>
      </c>
    </row>
    <row r="30" spans="1:33" ht="15.75" thickBot="1" x14ac:dyDescent="0.3">
      <c r="A30" s="11">
        <v>1977</v>
      </c>
      <c r="B30" s="9">
        <v>0.13</v>
      </c>
      <c r="C30" s="6">
        <v>0.1</v>
      </c>
      <c r="D30" s="6">
        <v>0.16</v>
      </c>
      <c r="E30" s="6">
        <v>2.5499999999999998</v>
      </c>
      <c r="F30" s="6">
        <v>1.0900000000000001</v>
      </c>
      <c r="G30" s="6">
        <v>0.52</v>
      </c>
      <c r="H30" s="6">
        <v>5.37</v>
      </c>
      <c r="I30" s="6">
        <v>1.61</v>
      </c>
      <c r="J30" s="6">
        <v>0.19</v>
      </c>
      <c r="K30" s="6">
        <v>0.11</v>
      </c>
      <c r="L30" s="6">
        <v>0.33</v>
      </c>
      <c r="M30" s="20">
        <v>0.33</v>
      </c>
      <c r="N30" s="21">
        <v>12.49</v>
      </c>
      <c r="AG30" s="21">
        <v>12.49</v>
      </c>
    </row>
    <row r="31" spans="1:33" ht="15.75" thickBot="1" x14ac:dyDescent="0.3">
      <c r="A31" s="11">
        <v>1978</v>
      </c>
      <c r="B31" s="9">
        <v>0.67</v>
      </c>
      <c r="C31" s="6">
        <v>0.27</v>
      </c>
      <c r="D31" s="6">
        <v>0.83</v>
      </c>
      <c r="E31" s="6">
        <v>1.49</v>
      </c>
      <c r="F31" s="6">
        <v>8.09</v>
      </c>
      <c r="G31" s="6">
        <v>0.64</v>
      </c>
      <c r="H31" s="6">
        <v>1.81</v>
      </c>
      <c r="I31" s="6">
        <v>1.04</v>
      </c>
      <c r="J31" s="6">
        <v>0</v>
      </c>
      <c r="K31" s="6">
        <v>2.2200000000000002</v>
      </c>
      <c r="L31" s="6">
        <v>0.1</v>
      </c>
      <c r="M31" s="20">
        <v>1.51</v>
      </c>
      <c r="N31" s="21">
        <v>18.670000000000002</v>
      </c>
      <c r="AG31" s="21">
        <v>18.670000000000002</v>
      </c>
    </row>
    <row r="32" spans="1:33" ht="15.75" thickBot="1" x14ac:dyDescent="0.3">
      <c r="A32" s="11">
        <v>1979</v>
      </c>
      <c r="B32" s="9">
        <v>0.24</v>
      </c>
      <c r="C32" s="6">
        <v>0.34</v>
      </c>
      <c r="D32" s="6">
        <v>1.25</v>
      </c>
      <c r="E32" s="6">
        <v>1.33</v>
      </c>
      <c r="F32" s="6">
        <v>5.79</v>
      </c>
      <c r="G32" s="6">
        <v>3.13</v>
      </c>
      <c r="H32" s="6">
        <v>1.42</v>
      </c>
      <c r="I32" s="6">
        <v>4.5599999999999996</v>
      </c>
      <c r="J32" s="6">
        <v>1.1000000000000001</v>
      </c>
      <c r="K32" s="6">
        <v>1.5</v>
      </c>
      <c r="L32" s="6">
        <v>3.02</v>
      </c>
      <c r="M32" s="20">
        <v>1.93</v>
      </c>
      <c r="N32" s="21">
        <v>25.61</v>
      </c>
      <c r="AG32" s="21">
        <v>25.61</v>
      </c>
    </row>
    <row r="33" spans="1:33" ht="15.75" thickBot="1" x14ac:dyDescent="0.3">
      <c r="A33" s="11">
        <v>1980</v>
      </c>
      <c r="B33" s="9">
        <v>1.57</v>
      </c>
      <c r="C33" s="6">
        <v>1.01</v>
      </c>
      <c r="D33" s="6">
        <v>1.0900000000000001</v>
      </c>
      <c r="E33" s="6">
        <v>3.01</v>
      </c>
      <c r="F33" s="6">
        <v>6.49</v>
      </c>
      <c r="G33" s="6">
        <v>0.19</v>
      </c>
      <c r="H33" s="6">
        <v>1.56</v>
      </c>
      <c r="I33" s="6">
        <v>0.67</v>
      </c>
      <c r="J33" s="6">
        <v>1.05</v>
      </c>
      <c r="K33" s="6">
        <v>0.47</v>
      </c>
      <c r="L33" s="6">
        <v>1.25</v>
      </c>
      <c r="M33" s="20">
        <v>0.14000000000000001</v>
      </c>
      <c r="N33" s="21">
        <v>18.5</v>
      </c>
      <c r="AG33" s="21">
        <v>18.5</v>
      </c>
    </row>
    <row r="34" spans="1:33" ht="15.75" thickBot="1" x14ac:dyDescent="0.3">
      <c r="A34" s="11">
        <v>1981</v>
      </c>
      <c r="B34" s="9">
        <v>0.41</v>
      </c>
      <c r="C34" s="6">
        <v>0.05</v>
      </c>
      <c r="D34" s="6">
        <v>1.31</v>
      </c>
      <c r="E34" s="6">
        <v>1.0900000000000001</v>
      </c>
      <c r="F34" s="6">
        <v>2.88</v>
      </c>
      <c r="G34" s="6">
        <v>1.49</v>
      </c>
      <c r="H34" s="6">
        <v>1.38</v>
      </c>
      <c r="I34" s="6">
        <v>1.82</v>
      </c>
      <c r="J34" s="6">
        <v>0.45</v>
      </c>
      <c r="K34" s="6">
        <v>0.86</v>
      </c>
      <c r="L34" s="6">
        <v>0.01</v>
      </c>
      <c r="M34" s="20">
        <v>0.69</v>
      </c>
      <c r="N34" s="21">
        <v>12.439999999999998</v>
      </c>
      <c r="AG34" s="21">
        <v>12.439999999999998</v>
      </c>
    </row>
    <row r="35" spans="1:33" ht="15.75" thickBot="1" x14ac:dyDescent="0.3">
      <c r="A35" s="11">
        <v>1982</v>
      </c>
      <c r="B35" s="9">
        <v>0.13</v>
      </c>
      <c r="C35" s="6">
        <v>0.24</v>
      </c>
      <c r="D35" s="6">
        <v>0.7</v>
      </c>
      <c r="E35" s="6">
        <v>0.14000000000000001</v>
      </c>
      <c r="F35" s="6">
        <v>3.71</v>
      </c>
      <c r="G35" s="6">
        <v>2.42</v>
      </c>
      <c r="H35" s="6">
        <v>6.14</v>
      </c>
      <c r="I35" s="6">
        <v>0.79</v>
      </c>
      <c r="J35" s="6">
        <v>4.38</v>
      </c>
      <c r="K35" s="6">
        <v>0.49</v>
      </c>
      <c r="L35" s="6">
        <v>0.41</v>
      </c>
      <c r="M35" s="20">
        <v>0.92</v>
      </c>
      <c r="N35" s="21">
        <v>20.47</v>
      </c>
      <c r="AG35" s="21">
        <v>20.47</v>
      </c>
    </row>
    <row r="36" spans="1:33" ht="15.75" thickBot="1" x14ac:dyDescent="0.3">
      <c r="A36" s="11">
        <v>1983</v>
      </c>
      <c r="B36" s="9" t="s">
        <v>1</v>
      </c>
      <c r="C36" s="6">
        <v>0.13</v>
      </c>
      <c r="D36" s="6">
        <v>4.21</v>
      </c>
      <c r="E36" s="6">
        <v>2.34</v>
      </c>
      <c r="F36" s="6">
        <v>4.41</v>
      </c>
      <c r="G36" s="6">
        <v>2.1</v>
      </c>
      <c r="H36" s="6">
        <v>1.34</v>
      </c>
      <c r="I36" s="6">
        <v>0.96</v>
      </c>
      <c r="J36" s="6">
        <v>0.75</v>
      </c>
      <c r="K36" s="6">
        <v>0.19</v>
      </c>
      <c r="L36" s="6">
        <v>1.58</v>
      </c>
      <c r="M36" s="20">
        <v>0.74</v>
      </c>
      <c r="N36" s="21">
        <v>18.75001</v>
      </c>
      <c r="AG36" s="21">
        <v>18.75001</v>
      </c>
    </row>
    <row r="37" spans="1:33" ht="15.75" thickBot="1" x14ac:dyDescent="0.3">
      <c r="A37" s="11">
        <v>1984</v>
      </c>
      <c r="B37" s="9">
        <v>0.63</v>
      </c>
      <c r="C37" s="6">
        <v>0.13</v>
      </c>
      <c r="D37" s="6">
        <v>1.73</v>
      </c>
      <c r="E37" s="6">
        <v>3.49</v>
      </c>
      <c r="F37" s="6">
        <v>0.41</v>
      </c>
      <c r="G37" s="6">
        <v>2.4900000000000002</v>
      </c>
      <c r="H37" s="6">
        <v>2.02</v>
      </c>
      <c r="I37" s="6">
        <v>1.35</v>
      </c>
      <c r="J37" s="6">
        <v>0.86</v>
      </c>
      <c r="K37" s="6">
        <v>2.96</v>
      </c>
      <c r="L37" s="6">
        <v>0</v>
      </c>
      <c r="M37" s="20">
        <v>0.38</v>
      </c>
      <c r="N37" s="21">
        <v>16.45</v>
      </c>
      <c r="AG37" s="21">
        <v>16.45</v>
      </c>
    </row>
    <row r="38" spans="1:33" ht="15.75" thickBot="1" x14ac:dyDescent="0.3">
      <c r="A38" s="11">
        <v>1985</v>
      </c>
      <c r="B38" s="9">
        <v>0.84</v>
      </c>
      <c r="C38" s="6">
        <v>0.46</v>
      </c>
      <c r="D38" s="6">
        <v>0.6</v>
      </c>
      <c r="E38" s="6">
        <v>1.53</v>
      </c>
      <c r="F38" s="6">
        <v>2.2400000000000002</v>
      </c>
      <c r="G38" s="6">
        <v>1.76</v>
      </c>
      <c r="H38" s="6">
        <v>2.06</v>
      </c>
      <c r="I38" s="6">
        <v>0.33</v>
      </c>
      <c r="J38" s="6">
        <v>1.76</v>
      </c>
      <c r="K38" s="6">
        <v>1</v>
      </c>
      <c r="L38" s="6">
        <v>1.68</v>
      </c>
      <c r="M38" s="20">
        <v>0.85</v>
      </c>
      <c r="N38" s="21">
        <v>15.11</v>
      </c>
      <c r="AG38" s="21">
        <v>15.11</v>
      </c>
    </row>
    <row r="39" spans="1:33" ht="15.75" thickBot="1" x14ac:dyDescent="0.3">
      <c r="A39" s="11">
        <v>1986</v>
      </c>
      <c r="B39" s="9">
        <v>0</v>
      </c>
      <c r="C39" s="6">
        <v>0.24</v>
      </c>
      <c r="D39" s="6">
        <v>0.65</v>
      </c>
      <c r="E39" s="6">
        <v>2.71</v>
      </c>
      <c r="F39" s="6">
        <v>2.66</v>
      </c>
      <c r="G39" s="6">
        <v>1.44</v>
      </c>
      <c r="H39" s="6">
        <v>0.88</v>
      </c>
      <c r="I39" s="6">
        <v>1.75</v>
      </c>
      <c r="J39" s="6">
        <v>1.31</v>
      </c>
      <c r="K39" s="6">
        <v>3.23</v>
      </c>
      <c r="L39" s="6">
        <v>1</v>
      </c>
      <c r="M39" s="20">
        <v>0.28000000000000003</v>
      </c>
      <c r="N39" s="21">
        <v>16.150000000000002</v>
      </c>
      <c r="AG39" s="21">
        <v>16.150000000000002</v>
      </c>
    </row>
    <row r="40" spans="1:33" ht="15.75" thickBot="1" x14ac:dyDescent="0.3">
      <c r="A40" s="11">
        <v>1987</v>
      </c>
      <c r="B40" s="9">
        <v>0.1</v>
      </c>
      <c r="C40" s="6">
        <v>1.19</v>
      </c>
      <c r="D40" s="6">
        <v>2.0499999999999998</v>
      </c>
      <c r="E40" s="6">
        <v>0.76</v>
      </c>
      <c r="F40" s="6">
        <v>2.85</v>
      </c>
      <c r="G40" s="6">
        <v>3.73</v>
      </c>
      <c r="H40" s="6">
        <v>0.75</v>
      </c>
      <c r="I40" s="6">
        <v>0.66</v>
      </c>
      <c r="J40" s="6">
        <v>0.45</v>
      </c>
      <c r="K40" s="6">
        <v>0.41</v>
      </c>
      <c r="L40" s="6">
        <v>0.93</v>
      </c>
      <c r="M40" s="20">
        <v>1.01</v>
      </c>
      <c r="N40" s="21">
        <v>14.889999999999999</v>
      </c>
      <c r="AG40" s="21">
        <v>14.889999999999999</v>
      </c>
    </row>
    <row r="41" spans="1:33" ht="15.75" thickBot="1" x14ac:dyDescent="0.3">
      <c r="A41" s="11">
        <v>1988</v>
      </c>
      <c r="B41" s="9">
        <v>0.35</v>
      </c>
      <c r="C41" s="6">
        <v>0.55000000000000004</v>
      </c>
      <c r="D41" s="6">
        <v>2.64</v>
      </c>
      <c r="E41" s="6">
        <v>0.43</v>
      </c>
      <c r="F41" s="6">
        <v>1.45</v>
      </c>
      <c r="G41" s="6">
        <v>1.67</v>
      </c>
      <c r="H41" s="6">
        <v>1.2</v>
      </c>
      <c r="I41" s="6">
        <v>1.37</v>
      </c>
      <c r="J41" s="6">
        <v>1.81</v>
      </c>
      <c r="K41" s="6">
        <v>0.25</v>
      </c>
      <c r="L41" s="6">
        <v>0.16</v>
      </c>
      <c r="M41" s="20">
        <v>0.92</v>
      </c>
      <c r="N41" s="21">
        <v>12.8</v>
      </c>
      <c r="AG41" s="21">
        <v>12.8</v>
      </c>
    </row>
    <row r="42" spans="1:33" ht="15.75" thickBot="1" x14ac:dyDescent="0.3">
      <c r="A42" s="11">
        <v>1989</v>
      </c>
      <c r="B42" s="9">
        <v>0.75</v>
      </c>
      <c r="C42" s="6">
        <v>1.48</v>
      </c>
      <c r="D42" s="6">
        <v>0.45</v>
      </c>
      <c r="E42" s="6">
        <v>1.04</v>
      </c>
      <c r="F42" s="6">
        <v>3.05</v>
      </c>
      <c r="G42" s="6">
        <v>1.87</v>
      </c>
      <c r="H42" s="6">
        <v>0.89</v>
      </c>
      <c r="I42" s="6">
        <v>1.06</v>
      </c>
      <c r="J42" s="6">
        <v>2.72</v>
      </c>
      <c r="K42" s="6">
        <v>1</v>
      </c>
      <c r="L42" s="6">
        <v>7.0000000000000007E-2</v>
      </c>
      <c r="M42" s="20">
        <v>0.69</v>
      </c>
      <c r="N42" s="21">
        <v>15.070000000000002</v>
      </c>
      <c r="AG42" s="21">
        <v>15.070000000000002</v>
      </c>
    </row>
    <row r="43" spans="1:33" ht="15.75" thickBot="1" x14ac:dyDescent="0.3">
      <c r="A43" s="11">
        <v>1990</v>
      </c>
      <c r="B43" s="9">
        <v>0.44</v>
      </c>
      <c r="C43" s="6">
        <v>0.61</v>
      </c>
      <c r="D43" s="6">
        <v>3.74</v>
      </c>
      <c r="E43" s="6">
        <v>1.7</v>
      </c>
      <c r="F43" s="6">
        <v>4.8600000000000003</v>
      </c>
      <c r="G43" s="6">
        <v>0.59</v>
      </c>
      <c r="H43" s="6">
        <v>2.61</v>
      </c>
      <c r="I43" s="6">
        <v>1.71</v>
      </c>
      <c r="J43" s="6">
        <v>1.51</v>
      </c>
      <c r="K43" s="6">
        <v>0.61</v>
      </c>
      <c r="L43" s="6">
        <v>0.56000000000000005</v>
      </c>
      <c r="M43" s="20">
        <v>0.72</v>
      </c>
      <c r="N43" s="21">
        <v>19.66</v>
      </c>
      <c r="AG43" s="21">
        <v>19.66</v>
      </c>
    </row>
    <row r="44" spans="1:33" ht="15.75" thickBot="1" x14ac:dyDescent="0.3">
      <c r="A44" s="11">
        <v>1991</v>
      </c>
      <c r="B44" s="9">
        <v>0.61</v>
      </c>
      <c r="C44" s="6">
        <v>0</v>
      </c>
      <c r="D44" s="6">
        <v>0.36</v>
      </c>
      <c r="E44" s="6">
        <v>1.0900000000000001</v>
      </c>
      <c r="F44" s="6">
        <v>4.18</v>
      </c>
      <c r="G44" s="6">
        <v>2.91</v>
      </c>
      <c r="H44" s="6">
        <v>1.88</v>
      </c>
      <c r="I44" s="6">
        <v>2.52</v>
      </c>
      <c r="J44" s="6">
        <v>3.12</v>
      </c>
      <c r="K44" s="6">
        <v>0.65</v>
      </c>
      <c r="L44" s="6" t="s">
        <v>48</v>
      </c>
      <c r="M44" s="20">
        <v>0</v>
      </c>
      <c r="N44" s="21" t="s">
        <v>48</v>
      </c>
      <c r="AG44" s="21"/>
    </row>
    <row r="45" spans="1:33" ht="15.75" thickBot="1" x14ac:dyDescent="0.3">
      <c r="A45" s="11">
        <v>1992</v>
      </c>
      <c r="B45" s="9">
        <v>0.32</v>
      </c>
      <c r="C45" s="6">
        <v>0</v>
      </c>
      <c r="D45" s="6">
        <v>3.36</v>
      </c>
      <c r="E45" s="6">
        <v>1.1299999999999999</v>
      </c>
      <c r="F45" s="6">
        <v>1.56</v>
      </c>
      <c r="G45" s="6">
        <v>0.72</v>
      </c>
      <c r="H45" s="6">
        <v>3.27</v>
      </c>
      <c r="I45" s="6">
        <v>3.83</v>
      </c>
      <c r="J45" s="6">
        <v>0</v>
      </c>
      <c r="K45" s="6">
        <v>0.14000000000000001</v>
      </c>
      <c r="L45" s="6">
        <v>1.41</v>
      </c>
      <c r="M45" s="20">
        <v>0.23</v>
      </c>
      <c r="N45" s="21">
        <v>15.97</v>
      </c>
      <c r="AG45" s="21">
        <v>15.97</v>
      </c>
    </row>
    <row r="46" spans="1:33" ht="15.75" thickBot="1" x14ac:dyDescent="0.3">
      <c r="A46" s="11">
        <v>1993</v>
      </c>
      <c r="B46" s="9">
        <v>0.28000000000000003</v>
      </c>
      <c r="C46" s="6">
        <v>1.01</v>
      </c>
      <c r="D46" s="6">
        <v>0.47</v>
      </c>
      <c r="E46" s="6">
        <v>2.48</v>
      </c>
      <c r="F46" s="6">
        <v>1.3</v>
      </c>
      <c r="G46" s="6">
        <v>2.74</v>
      </c>
      <c r="H46" s="6">
        <v>0.61</v>
      </c>
      <c r="I46" s="6">
        <v>1.68</v>
      </c>
      <c r="J46" s="6">
        <v>2.72</v>
      </c>
      <c r="K46" s="6">
        <v>2.13</v>
      </c>
      <c r="L46" s="6">
        <v>0.69</v>
      </c>
      <c r="M46" s="20">
        <v>0.11</v>
      </c>
      <c r="N46" s="21">
        <v>16.220000000000002</v>
      </c>
      <c r="AG46" s="21">
        <v>16.220000000000002</v>
      </c>
    </row>
    <row r="47" spans="1:33" ht="15.75" thickBot="1" x14ac:dyDescent="0.3">
      <c r="A47" s="11">
        <v>1994</v>
      </c>
      <c r="B47" s="9">
        <v>0.3</v>
      </c>
      <c r="C47" s="6" t="s">
        <v>48</v>
      </c>
      <c r="D47" s="6">
        <v>0.45</v>
      </c>
      <c r="E47" s="6">
        <v>2.77</v>
      </c>
      <c r="F47" s="6">
        <v>1.05</v>
      </c>
      <c r="G47" s="6">
        <v>2.4900000000000002</v>
      </c>
      <c r="H47" s="6">
        <v>1.28</v>
      </c>
      <c r="I47" s="6">
        <v>3.43</v>
      </c>
      <c r="J47" s="6">
        <v>0.84</v>
      </c>
      <c r="K47" s="6">
        <v>0.78</v>
      </c>
      <c r="L47" s="6" t="s">
        <v>48</v>
      </c>
      <c r="M47" s="20">
        <v>0.37</v>
      </c>
      <c r="N47" s="21" t="s">
        <v>48</v>
      </c>
      <c r="AG47" s="21"/>
    </row>
    <row r="48" spans="1:33" ht="15.75" thickBot="1" x14ac:dyDescent="0.3">
      <c r="A48" s="11">
        <v>1995</v>
      </c>
      <c r="B48" s="9">
        <v>0.17</v>
      </c>
      <c r="C48" s="6">
        <v>0.87</v>
      </c>
      <c r="D48" s="6">
        <v>0.82</v>
      </c>
      <c r="E48" s="6">
        <v>2.5</v>
      </c>
      <c r="F48" s="6">
        <v>9.34</v>
      </c>
      <c r="G48" s="6">
        <v>4.67</v>
      </c>
      <c r="H48" s="6">
        <v>0.91</v>
      </c>
      <c r="I48" s="6">
        <v>0.38</v>
      </c>
      <c r="J48" s="6">
        <v>2.0099999999999998</v>
      </c>
      <c r="K48" s="6">
        <v>0.09</v>
      </c>
      <c r="L48" s="6">
        <v>0.69</v>
      </c>
      <c r="M48" s="20">
        <v>0.01</v>
      </c>
      <c r="N48" s="21">
        <v>22.459999999999997</v>
      </c>
      <c r="AG48" s="21">
        <v>22.459999999999997</v>
      </c>
    </row>
    <row r="49" spans="1:33" ht="15.75" thickBot="1" x14ac:dyDescent="0.3">
      <c r="A49" s="11">
        <v>1996</v>
      </c>
      <c r="B49" s="9">
        <v>1.19</v>
      </c>
      <c r="C49" s="6">
        <v>0.24</v>
      </c>
      <c r="D49" s="6">
        <v>1.32</v>
      </c>
      <c r="E49" s="6">
        <v>0.65</v>
      </c>
      <c r="F49" s="6">
        <v>4.17</v>
      </c>
      <c r="G49" s="6">
        <v>1.45</v>
      </c>
      <c r="H49" s="6">
        <v>2.74</v>
      </c>
      <c r="I49" s="6">
        <v>1.64</v>
      </c>
      <c r="J49" s="6">
        <v>2.66</v>
      </c>
      <c r="K49" s="6">
        <v>0.56999999999999995</v>
      </c>
      <c r="L49" s="6">
        <v>0.9</v>
      </c>
      <c r="M49" s="20">
        <v>0.08</v>
      </c>
      <c r="N49" s="21">
        <v>17.61</v>
      </c>
      <c r="AG49" s="21">
        <v>17.61</v>
      </c>
    </row>
    <row r="50" spans="1:33" ht="15.75" thickBot="1" x14ac:dyDescent="0.3">
      <c r="A50" s="11">
        <v>1997</v>
      </c>
      <c r="B50" s="9">
        <v>0.9</v>
      </c>
      <c r="C50" s="6">
        <v>0.77</v>
      </c>
      <c r="D50" s="6">
        <v>0.81</v>
      </c>
      <c r="E50" s="6">
        <v>3.84</v>
      </c>
      <c r="F50" s="6">
        <v>2.2799999999999998</v>
      </c>
      <c r="G50" s="6">
        <v>5.04</v>
      </c>
      <c r="H50" s="6">
        <v>3.38</v>
      </c>
      <c r="I50" s="6">
        <v>3.73</v>
      </c>
      <c r="J50" s="6">
        <v>2.86</v>
      </c>
      <c r="K50" s="6">
        <v>1.7</v>
      </c>
      <c r="L50" s="6">
        <v>0.68</v>
      </c>
      <c r="M50" s="20">
        <v>0.39</v>
      </c>
      <c r="N50" s="21">
        <v>26.38</v>
      </c>
      <c r="AG50" s="21">
        <v>26.38</v>
      </c>
    </row>
    <row r="51" spans="1:33" ht="15.75" thickBot="1" x14ac:dyDescent="0.3">
      <c r="A51" s="11">
        <v>1998</v>
      </c>
      <c r="B51" s="9">
        <v>0.22</v>
      </c>
      <c r="C51" s="6">
        <v>0.22</v>
      </c>
      <c r="D51" s="6">
        <v>2.93</v>
      </c>
      <c r="E51" s="6">
        <v>2.52</v>
      </c>
      <c r="F51" s="6">
        <v>3.22</v>
      </c>
      <c r="G51" s="6">
        <v>1.35</v>
      </c>
      <c r="H51" s="6">
        <v>1.35</v>
      </c>
      <c r="I51" s="6">
        <v>1.87</v>
      </c>
      <c r="J51" s="6">
        <v>0.56000000000000005</v>
      </c>
      <c r="K51" s="6">
        <v>3.01</v>
      </c>
      <c r="L51" s="6">
        <v>1.4</v>
      </c>
      <c r="M51" s="20">
        <v>0.68</v>
      </c>
      <c r="N51" s="21">
        <v>19.329999999999998</v>
      </c>
      <c r="AG51" s="21">
        <v>19.329999999999998</v>
      </c>
    </row>
    <row r="52" spans="1:33" ht="15.75" thickBot="1" x14ac:dyDescent="0.3">
      <c r="A52" s="11">
        <v>1999</v>
      </c>
      <c r="B52" s="9">
        <v>0.32</v>
      </c>
      <c r="C52" s="6">
        <v>0</v>
      </c>
      <c r="D52" s="6">
        <v>0.83</v>
      </c>
      <c r="E52" s="6" t="s">
        <v>48</v>
      </c>
      <c r="F52" s="6">
        <v>3.16</v>
      </c>
      <c r="G52" s="6" t="s">
        <v>48</v>
      </c>
      <c r="H52" s="6" t="s">
        <v>48</v>
      </c>
      <c r="I52" s="6">
        <v>1.59</v>
      </c>
      <c r="J52" s="6">
        <v>2.21</v>
      </c>
      <c r="K52" s="6">
        <v>0.82</v>
      </c>
      <c r="L52" s="6">
        <v>0.93</v>
      </c>
      <c r="M52" s="20">
        <v>0.06</v>
      </c>
      <c r="N52" s="21" t="s">
        <v>48</v>
      </c>
      <c r="AG52" s="21"/>
    </row>
    <row r="53" spans="1:33" ht="15.75" thickBot="1" x14ac:dyDescent="0.3">
      <c r="A53" s="11">
        <v>2000</v>
      </c>
      <c r="B53" s="9">
        <v>0.11</v>
      </c>
      <c r="C53" s="6">
        <v>0.42</v>
      </c>
      <c r="D53" s="6">
        <v>1.64</v>
      </c>
      <c r="E53" s="6">
        <v>1.41</v>
      </c>
      <c r="F53" s="6">
        <v>2.58</v>
      </c>
      <c r="G53" s="6">
        <v>1.43</v>
      </c>
      <c r="H53" s="6">
        <v>0.26</v>
      </c>
      <c r="I53" s="6">
        <v>0.91</v>
      </c>
      <c r="J53" s="6">
        <v>2.33</v>
      </c>
      <c r="K53" s="6">
        <v>0.43</v>
      </c>
      <c r="L53" s="6">
        <v>0.56000000000000005</v>
      </c>
      <c r="M53" s="20" t="s">
        <v>48</v>
      </c>
      <c r="N53" s="21" t="s">
        <v>48</v>
      </c>
      <c r="AG53" s="21"/>
    </row>
    <row r="54" spans="1:33" ht="15.75" thickBot="1" x14ac:dyDescent="0.3">
      <c r="A54" s="11">
        <v>2001</v>
      </c>
      <c r="B54" s="9">
        <v>0.55000000000000004</v>
      </c>
      <c r="C54" s="6">
        <v>0.33</v>
      </c>
      <c r="D54" s="6">
        <v>1.31</v>
      </c>
      <c r="E54" s="6">
        <v>2.2400000000000002</v>
      </c>
      <c r="F54" s="6">
        <v>3.03</v>
      </c>
      <c r="G54" s="6">
        <v>0.13</v>
      </c>
      <c r="H54" s="6">
        <v>0.78</v>
      </c>
      <c r="I54" s="6">
        <v>2.83</v>
      </c>
      <c r="J54" s="6">
        <v>0.59</v>
      </c>
      <c r="K54" s="6">
        <v>0.24</v>
      </c>
      <c r="L54" s="6">
        <v>0.9</v>
      </c>
      <c r="M54" s="20">
        <v>0.2</v>
      </c>
      <c r="N54" s="21">
        <v>13.13</v>
      </c>
      <c r="AG54" s="21">
        <v>13.13</v>
      </c>
    </row>
    <row r="55" spans="1:33" ht="15.75" thickBot="1" x14ac:dyDescent="0.3">
      <c r="A55" s="11">
        <v>2002</v>
      </c>
      <c r="B55" s="9">
        <v>1.22</v>
      </c>
      <c r="C55" s="6">
        <v>0.26</v>
      </c>
      <c r="D55" s="6">
        <v>1.41</v>
      </c>
      <c r="E55" s="6">
        <v>0.33</v>
      </c>
      <c r="F55" s="6">
        <v>2.19</v>
      </c>
      <c r="G55" s="6">
        <v>0.83</v>
      </c>
      <c r="H55" s="6">
        <v>0.08</v>
      </c>
      <c r="I55" s="6">
        <v>0.8</v>
      </c>
      <c r="J55" s="6">
        <v>2.41</v>
      </c>
      <c r="K55" s="6">
        <v>1.77</v>
      </c>
      <c r="L55" s="6">
        <v>0.81</v>
      </c>
      <c r="M55" s="20">
        <v>0</v>
      </c>
      <c r="N55" s="21">
        <v>12.110000000000001</v>
      </c>
      <c r="AG55" s="21">
        <v>12.110000000000001</v>
      </c>
    </row>
    <row r="56" spans="1:33" ht="15.75" thickBot="1" x14ac:dyDescent="0.3">
      <c r="A56" s="11">
        <v>2003</v>
      </c>
      <c r="B56" s="9" t="s">
        <v>1</v>
      </c>
      <c r="C56" s="6">
        <v>0.91</v>
      </c>
      <c r="D56" s="6">
        <v>3.52</v>
      </c>
      <c r="E56" s="6">
        <v>1.27</v>
      </c>
      <c r="F56" s="6">
        <v>1.53</v>
      </c>
      <c r="G56" s="6">
        <v>3.03</v>
      </c>
      <c r="H56" s="6" t="s">
        <v>1</v>
      </c>
      <c r="I56" s="6">
        <v>3.32</v>
      </c>
      <c r="J56" s="6">
        <v>0.19</v>
      </c>
      <c r="K56" s="6">
        <v>0.17</v>
      </c>
      <c r="L56" s="6">
        <v>0.35</v>
      </c>
      <c r="M56" s="20">
        <v>0.17</v>
      </c>
      <c r="N56" s="21">
        <v>14.46002</v>
      </c>
      <c r="AG56" s="21">
        <v>14.46002</v>
      </c>
    </row>
    <row r="57" spans="1:33" ht="15.75" thickBot="1" x14ac:dyDescent="0.3">
      <c r="A57" s="11">
        <v>2004</v>
      </c>
      <c r="B57" s="9">
        <v>0.43</v>
      </c>
      <c r="C57" s="6">
        <v>0.37</v>
      </c>
      <c r="D57" s="6">
        <v>0.63</v>
      </c>
      <c r="E57" s="6">
        <v>2.41</v>
      </c>
      <c r="F57" s="6">
        <v>1.72</v>
      </c>
      <c r="G57" s="6">
        <v>3.24</v>
      </c>
      <c r="H57" s="6">
        <v>4.74</v>
      </c>
      <c r="I57" s="6">
        <v>2.6</v>
      </c>
      <c r="J57" s="6">
        <v>1.77</v>
      </c>
      <c r="K57" s="6" t="s">
        <v>48</v>
      </c>
      <c r="L57" s="6">
        <v>1.77</v>
      </c>
      <c r="M57" s="20">
        <v>0.13</v>
      </c>
      <c r="N57" s="21" t="s">
        <v>48</v>
      </c>
      <c r="AG57" s="21"/>
    </row>
    <row r="58" spans="1:33" ht="15.75" thickBot="1" x14ac:dyDescent="0.3">
      <c r="A58" s="11">
        <v>2005</v>
      </c>
      <c r="B58" s="9">
        <v>0.95</v>
      </c>
      <c r="C58" s="6">
        <v>0.49</v>
      </c>
      <c r="D58" s="6">
        <v>0.9</v>
      </c>
      <c r="E58" s="6">
        <v>3.04</v>
      </c>
      <c r="F58" s="6">
        <v>2.61</v>
      </c>
      <c r="G58" s="6">
        <v>2.48</v>
      </c>
      <c r="H58" s="6">
        <v>1.32</v>
      </c>
      <c r="I58" s="6">
        <v>1.1000000000000001</v>
      </c>
      <c r="J58" s="6">
        <v>0.21</v>
      </c>
      <c r="K58" s="6">
        <v>2.38</v>
      </c>
      <c r="L58" s="6">
        <v>0.11</v>
      </c>
      <c r="M58" s="20">
        <v>0.24</v>
      </c>
      <c r="N58" s="21">
        <v>15.83</v>
      </c>
      <c r="AG58" s="21">
        <v>15.83</v>
      </c>
    </row>
    <row r="59" spans="1:33" ht="15.75" thickBot="1" x14ac:dyDescent="0.3">
      <c r="A59" s="11">
        <v>2006</v>
      </c>
      <c r="B59" s="9">
        <v>0.12</v>
      </c>
      <c r="C59" s="6">
        <v>0.61</v>
      </c>
      <c r="D59" s="6">
        <v>1.26</v>
      </c>
      <c r="E59" s="6">
        <v>0.17</v>
      </c>
      <c r="F59" s="6">
        <v>0.78</v>
      </c>
      <c r="G59" s="6">
        <v>0.18</v>
      </c>
      <c r="H59" s="6">
        <v>2.14</v>
      </c>
      <c r="I59" s="6">
        <v>2.0099999999999998</v>
      </c>
      <c r="J59" s="6">
        <v>0.35</v>
      </c>
      <c r="K59" s="6">
        <v>2.62</v>
      </c>
      <c r="L59" s="6">
        <v>0.71</v>
      </c>
      <c r="M59" s="20">
        <v>2.1800000000000002</v>
      </c>
      <c r="N59" s="21">
        <v>13.129999999999999</v>
      </c>
      <c r="AG59" s="21">
        <v>13.129999999999999</v>
      </c>
    </row>
    <row r="60" spans="1:33" ht="15.75" thickBot="1" x14ac:dyDescent="0.3">
      <c r="A60" s="11">
        <v>2007</v>
      </c>
      <c r="B60" s="9">
        <v>0.92</v>
      </c>
      <c r="C60" s="6">
        <v>0.26</v>
      </c>
      <c r="D60" s="6">
        <v>1.84</v>
      </c>
      <c r="E60" s="6">
        <v>1.24</v>
      </c>
      <c r="F60" s="6">
        <v>2.11</v>
      </c>
      <c r="G60" s="6">
        <v>0.16</v>
      </c>
      <c r="H60" s="6">
        <v>1.22</v>
      </c>
      <c r="I60" s="6">
        <v>3.98</v>
      </c>
      <c r="J60" s="6">
        <v>1.01</v>
      </c>
      <c r="K60" s="6">
        <v>2.04</v>
      </c>
      <c r="L60" s="6">
        <v>0.39</v>
      </c>
      <c r="M60" s="20">
        <v>1.26</v>
      </c>
      <c r="N60" s="21">
        <v>16.430000000000003</v>
      </c>
      <c r="AG60" s="21">
        <v>16.430000000000003</v>
      </c>
    </row>
    <row r="61" spans="1:33" ht="15.75" thickBot="1" x14ac:dyDescent="0.3">
      <c r="A61" s="11">
        <v>2008</v>
      </c>
      <c r="B61" s="9">
        <v>0.05</v>
      </c>
      <c r="C61" s="6">
        <v>0.25</v>
      </c>
      <c r="D61" s="6">
        <v>0.95</v>
      </c>
      <c r="E61" s="6">
        <v>0.8</v>
      </c>
      <c r="F61" s="6">
        <v>2.38</v>
      </c>
      <c r="G61" s="6">
        <v>1.33</v>
      </c>
      <c r="H61" s="6">
        <v>1.42</v>
      </c>
      <c r="I61" s="6">
        <v>3.59</v>
      </c>
      <c r="J61" s="6">
        <v>1.72</v>
      </c>
      <c r="K61" s="6">
        <v>0.61</v>
      </c>
      <c r="L61" s="6">
        <v>7.0000000000000007E-2</v>
      </c>
      <c r="M61" s="20">
        <v>0.53</v>
      </c>
      <c r="N61" s="21">
        <v>13.7</v>
      </c>
      <c r="AG61" s="21">
        <v>13.7</v>
      </c>
    </row>
    <row r="62" spans="1:33" ht="15.75" thickBot="1" x14ac:dyDescent="0.3">
      <c r="A62" s="11">
        <v>2009</v>
      </c>
      <c r="B62" s="9">
        <v>0.47</v>
      </c>
      <c r="C62" s="6">
        <v>0.2</v>
      </c>
      <c r="D62" s="6">
        <v>1.1299999999999999</v>
      </c>
      <c r="E62" s="6">
        <v>3.83</v>
      </c>
      <c r="F62" s="6">
        <v>1.76</v>
      </c>
      <c r="G62" s="6">
        <v>2.52</v>
      </c>
      <c r="H62" s="6">
        <v>2.94</v>
      </c>
      <c r="I62" s="6">
        <v>1.45</v>
      </c>
      <c r="J62" s="6">
        <v>0.96</v>
      </c>
      <c r="K62" s="6">
        <v>1.39</v>
      </c>
      <c r="L62" s="6">
        <v>0.63</v>
      </c>
      <c r="M62" s="20">
        <v>2.2000000000000002</v>
      </c>
      <c r="N62" s="21">
        <v>19.479999999999997</v>
      </c>
      <c r="AG62" s="21">
        <v>19.479999999999997</v>
      </c>
    </row>
    <row r="63" spans="1:33" ht="15.75" thickBot="1" x14ac:dyDescent="0.3">
      <c r="A63" s="11">
        <v>2010</v>
      </c>
      <c r="B63" s="9">
        <v>0.27</v>
      </c>
      <c r="C63" s="6">
        <v>0.73</v>
      </c>
      <c r="D63" s="6">
        <v>1.63</v>
      </c>
      <c r="E63" s="6">
        <v>2.79</v>
      </c>
      <c r="F63" s="6">
        <v>2.25</v>
      </c>
      <c r="G63" s="6">
        <v>2.44</v>
      </c>
      <c r="H63" s="6">
        <v>5.3</v>
      </c>
      <c r="I63" s="6">
        <v>0.78</v>
      </c>
      <c r="J63" s="6">
        <v>7.0000000000000007E-2</v>
      </c>
      <c r="K63" s="6">
        <v>0.76</v>
      </c>
      <c r="L63" s="6">
        <v>0.59</v>
      </c>
      <c r="M63" s="20">
        <v>0.2</v>
      </c>
      <c r="N63" s="21">
        <v>17.810000000000002</v>
      </c>
      <c r="AG63" s="21">
        <v>17.810000000000002</v>
      </c>
    </row>
    <row r="64" spans="1:33" ht="15.75" thickBot="1" x14ac:dyDescent="0.3">
      <c r="A64" s="11">
        <v>2011</v>
      </c>
      <c r="B64" s="9">
        <v>0.56999999999999995</v>
      </c>
      <c r="C64" s="6">
        <v>0.8</v>
      </c>
      <c r="D64" s="6">
        <v>0.08</v>
      </c>
      <c r="E64" s="6">
        <v>0.95</v>
      </c>
      <c r="F64" s="6">
        <v>3.73</v>
      </c>
      <c r="G64" s="6">
        <v>1.05</v>
      </c>
      <c r="H64" s="6">
        <v>2.92</v>
      </c>
      <c r="I64" s="6">
        <v>0.19</v>
      </c>
      <c r="J64" s="6">
        <v>2.34</v>
      </c>
      <c r="K64" s="6">
        <v>1.62</v>
      </c>
      <c r="L64" s="6">
        <v>0.71</v>
      </c>
      <c r="M64" s="20">
        <v>1.04</v>
      </c>
      <c r="N64" s="21">
        <v>16</v>
      </c>
      <c r="AG64" s="21">
        <v>16</v>
      </c>
    </row>
    <row r="65" spans="1:33" ht="15.75" thickBot="1" x14ac:dyDescent="0.3">
      <c r="A65" s="22">
        <v>2012</v>
      </c>
      <c r="B65" s="23">
        <v>0.17</v>
      </c>
      <c r="C65" s="24">
        <v>0.11</v>
      </c>
      <c r="D65" s="24" t="s">
        <v>1</v>
      </c>
      <c r="E65" s="24">
        <v>0.43</v>
      </c>
      <c r="F65" s="24">
        <v>1.62</v>
      </c>
      <c r="G65" s="24">
        <v>0.41</v>
      </c>
      <c r="H65" s="24">
        <v>5.12</v>
      </c>
      <c r="I65" s="24">
        <v>0.14000000000000001</v>
      </c>
      <c r="J65" s="24">
        <v>1.83</v>
      </c>
      <c r="K65" s="24">
        <v>0.64</v>
      </c>
      <c r="L65" s="24">
        <v>0.18</v>
      </c>
      <c r="M65" s="25">
        <v>0.31</v>
      </c>
      <c r="N65" s="21">
        <v>10.960010000000002</v>
      </c>
      <c r="AG65" s="21">
        <v>10.960010000000002</v>
      </c>
    </row>
    <row r="66" spans="1:33" ht="15.75" thickBot="1" x14ac:dyDescent="0.3">
      <c r="A66" s="26" t="s">
        <v>39</v>
      </c>
      <c r="B66" s="27" t="s">
        <v>1</v>
      </c>
      <c r="C66" s="28" t="s">
        <v>1</v>
      </c>
      <c r="D66" s="28" t="s">
        <v>1</v>
      </c>
      <c r="E66" s="28">
        <v>0.14000000000000001</v>
      </c>
      <c r="F66" s="28">
        <v>0.15</v>
      </c>
      <c r="G66" s="28">
        <v>0.13</v>
      </c>
      <c r="H66" s="28" t="s">
        <v>1</v>
      </c>
      <c r="I66" s="28">
        <v>0.14000000000000001</v>
      </c>
      <c r="J66" s="28">
        <v>7.0000000000000007E-2</v>
      </c>
      <c r="K66" s="28">
        <v>7.0000000000000007E-2</v>
      </c>
      <c r="L66" s="28" t="s">
        <v>1</v>
      </c>
      <c r="M66" s="29" t="s">
        <v>1</v>
      </c>
      <c r="N66" s="40">
        <f>MIN(N3:N65)</f>
        <v>7.97</v>
      </c>
    </row>
    <row r="67" spans="1:33" ht="15.75" thickBot="1" x14ac:dyDescent="0.3">
      <c r="A67" s="11" t="s">
        <v>40</v>
      </c>
      <c r="B67" s="9">
        <v>1.57</v>
      </c>
      <c r="C67" s="6">
        <v>1.48</v>
      </c>
      <c r="D67" s="6">
        <v>4.21</v>
      </c>
      <c r="E67" s="6">
        <v>6.31</v>
      </c>
      <c r="F67" s="6">
        <v>9.34</v>
      </c>
      <c r="G67" s="6">
        <v>5.04</v>
      </c>
      <c r="H67" s="6">
        <v>6.14</v>
      </c>
      <c r="I67" s="6">
        <v>6.66</v>
      </c>
      <c r="J67" s="6">
        <v>4.38</v>
      </c>
      <c r="K67" s="6">
        <v>4.87</v>
      </c>
      <c r="L67" s="6">
        <v>3.02</v>
      </c>
      <c r="M67" s="20">
        <v>2.2000000000000002</v>
      </c>
      <c r="N67" s="39">
        <f>MAX(N3:N65)</f>
        <v>26.38</v>
      </c>
    </row>
    <row r="68" spans="1:33" ht="30.75" thickBot="1" x14ac:dyDescent="0.3">
      <c r="A68" s="11" t="s">
        <v>47</v>
      </c>
      <c r="B68" s="9">
        <v>0.44295114754098375</v>
      </c>
      <c r="C68" s="9">
        <v>0.4918645762711864</v>
      </c>
      <c r="D68" s="9">
        <v>1.2337706557377048</v>
      </c>
      <c r="E68" s="9">
        <v>1.8490163934426234</v>
      </c>
      <c r="F68" s="9">
        <v>2.8766666666666665</v>
      </c>
      <c r="G68" s="9">
        <v>1.8758064516129032</v>
      </c>
      <c r="H68" s="9">
        <v>1.8612904838709676</v>
      </c>
      <c r="I68" s="9">
        <v>1.715873015873016</v>
      </c>
      <c r="J68" s="9">
        <v>1.5124590163934422</v>
      </c>
      <c r="K68" s="9">
        <v>1.1214516129032264</v>
      </c>
      <c r="L68" s="9">
        <v>0.71661033898305104</v>
      </c>
      <c r="M68" s="9">
        <v>0.53416683333333337</v>
      </c>
      <c r="N68" s="39">
        <f>AVERAGE(N3:N65)</f>
        <v>16.078728545454549</v>
      </c>
    </row>
    <row r="69" spans="1:33" ht="30.75" thickBot="1" x14ac:dyDescent="0.3">
      <c r="A69" s="11" t="s">
        <v>42</v>
      </c>
      <c r="B69" s="9">
        <v>0.42055555555555557</v>
      </c>
      <c r="C69" s="9">
        <v>0.52421052631578946</v>
      </c>
      <c r="D69" s="9">
        <v>1.0458823529411763</v>
      </c>
      <c r="E69" s="9">
        <v>1.7494444444444444</v>
      </c>
      <c r="F69" s="9">
        <v>2.9184210526315786</v>
      </c>
      <c r="G69" s="9">
        <v>2.0157894736842099</v>
      </c>
      <c r="H69" s="9">
        <v>1.6678947368421053</v>
      </c>
      <c r="I69" s="9">
        <v>1.7889473684210528</v>
      </c>
      <c r="J69" s="9">
        <v>1.3489473684210527</v>
      </c>
      <c r="K69" s="9">
        <v>0.9536842105263158</v>
      </c>
      <c r="L69" s="9">
        <v>0.59888888888888869</v>
      </c>
      <c r="M69" s="9">
        <v>0.41947421052631578</v>
      </c>
      <c r="N69" s="39">
        <f>AVERAGE(N3:N21)</f>
        <v>15.294375625000001</v>
      </c>
    </row>
    <row r="70" spans="1:33" ht="30.75" thickBot="1" x14ac:dyDescent="0.3">
      <c r="A70" s="11" t="s">
        <v>46</v>
      </c>
      <c r="B70" s="9">
        <v>0.45232604651162794</v>
      </c>
      <c r="C70" s="9">
        <v>0.47650024999999996</v>
      </c>
      <c r="D70" s="9">
        <v>1.3063638636363641</v>
      </c>
      <c r="E70" s="9">
        <v>1.8906976744186048</v>
      </c>
      <c r="F70" s="9">
        <v>2.8586363636363643</v>
      </c>
      <c r="G70" s="9">
        <v>1.8139534883720929</v>
      </c>
      <c r="H70" s="9">
        <v>1.9467444186046514</v>
      </c>
      <c r="I70" s="9">
        <v>1.6843181818181818</v>
      </c>
      <c r="J70" s="9">
        <v>1.5864285714285717</v>
      </c>
      <c r="K70" s="9">
        <v>1.1955813953488372</v>
      </c>
      <c r="L70" s="9">
        <v>0.7682929268292682</v>
      </c>
      <c r="M70" s="9">
        <v>0.58731707317073156</v>
      </c>
      <c r="N70" s="39">
        <f>AVERAGE(N22:N65)</f>
        <v>16.400514358974362</v>
      </c>
    </row>
    <row r="71" spans="1:33" ht="30.75" thickBot="1" x14ac:dyDescent="0.3">
      <c r="A71" s="11" t="s">
        <v>43</v>
      </c>
      <c r="B71" s="9">
        <v>0.44846230769230766</v>
      </c>
      <c r="C71" s="9">
        <v>0.44153846153846155</v>
      </c>
      <c r="D71" s="9">
        <v>1.2538469230769229</v>
      </c>
      <c r="E71" s="9">
        <v>1.6084615384615384</v>
      </c>
      <c r="F71" s="9">
        <v>2.1761538461538459</v>
      </c>
      <c r="G71" s="9">
        <v>1.4792307692307693</v>
      </c>
      <c r="H71" s="9">
        <v>2.1723084615384618</v>
      </c>
      <c r="I71" s="9">
        <v>1.823076923076923</v>
      </c>
      <c r="J71" s="9">
        <v>1.213846153846154</v>
      </c>
      <c r="K71" s="9">
        <v>1.2225000000000001</v>
      </c>
      <c r="L71" s="9">
        <v>0.59846153846153849</v>
      </c>
      <c r="M71" s="9">
        <v>0.76909090909090916</v>
      </c>
      <c r="N71" s="39">
        <f>AVERAGE(N53:N65)</f>
        <v>14.821820909090912</v>
      </c>
    </row>
    <row r="72" spans="1:33" ht="30.75" thickBot="1" x14ac:dyDescent="0.3">
      <c r="A72" s="11" t="s">
        <v>44</v>
      </c>
      <c r="B72" s="9">
        <v>0.35</v>
      </c>
      <c r="C72" s="9">
        <v>0.4</v>
      </c>
      <c r="D72" s="9">
        <v>0.95</v>
      </c>
      <c r="E72" s="9">
        <v>1.53</v>
      </c>
      <c r="F72" s="9">
        <v>2.58</v>
      </c>
      <c r="G72" s="9">
        <v>1.585</v>
      </c>
      <c r="H72" s="9">
        <v>1.4049999999999998</v>
      </c>
      <c r="I72" s="9">
        <v>1.36</v>
      </c>
      <c r="J72" s="9">
        <v>1.31</v>
      </c>
      <c r="K72" s="9">
        <v>0.76500000000000001</v>
      </c>
      <c r="L72" s="9">
        <v>0.64</v>
      </c>
      <c r="M72" s="9">
        <v>0.375</v>
      </c>
      <c r="N72" s="39">
        <f>MEDIAN(N3:N65)</f>
        <v>15.239999999999998</v>
      </c>
    </row>
    <row r="73" spans="1:33" ht="30.75" thickBot="1" x14ac:dyDescent="0.3">
      <c r="A73" s="12" t="s">
        <v>45</v>
      </c>
      <c r="B73" s="38">
        <v>0.43</v>
      </c>
      <c r="C73" s="23">
        <v>0.37</v>
      </c>
      <c r="D73" s="7">
        <v>1.26</v>
      </c>
      <c r="E73" s="23">
        <v>1.27</v>
      </c>
      <c r="F73" s="23">
        <v>2.19</v>
      </c>
      <c r="G73" s="23">
        <v>1.33</v>
      </c>
      <c r="H73" s="23">
        <v>1.42</v>
      </c>
      <c r="I73" s="23">
        <v>1.45</v>
      </c>
      <c r="J73" s="7">
        <v>1.01</v>
      </c>
      <c r="K73" s="23">
        <v>1.075</v>
      </c>
      <c r="L73" s="7">
        <v>0.59</v>
      </c>
      <c r="M73" s="23">
        <v>0.31</v>
      </c>
      <c r="N73" s="39">
        <f>MEDIAN(N53:N65)</f>
        <v>14.46002</v>
      </c>
    </row>
    <row r="74" spans="1:33" x14ac:dyDescent="0.25">
      <c r="C74" s="35"/>
      <c r="E74" s="35"/>
      <c r="F74" s="35"/>
      <c r="G74" s="35"/>
      <c r="H74" s="35"/>
      <c r="I74" s="35"/>
      <c r="K74" s="35"/>
      <c r="M74" s="35"/>
    </row>
  </sheetData>
  <mergeCells count="2">
    <mergeCell ref="A1:A2"/>
    <mergeCell ref="B2:N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61"/>
  <sheetViews>
    <sheetView workbookViewId="0">
      <selection activeCell="C8" sqref="C8"/>
    </sheetView>
  </sheetViews>
  <sheetFormatPr defaultRowHeight="15" x14ac:dyDescent="0.25"/>
  <cols>
    <col min="1" max="2" width="9.140625" style="42"/>
    <col min="3" max="3" width="13.42578125" bestFit="1" customWidth="1"/>
    <col min="5" max="5" width="9.28515625" bestFit="1" customWidth="1"/>
    <col min="6" max="6" width="11.7109375" bestFit="1" customWidth="1"/>
    <col min="7" max="7" width="11" bestFit="1" customWidth="1"/>
    <col min="8" max="8" width="19" bestFit="1" customWidth="1"/>
    <col min="9" max="9" width="11.140625" bestFit="1" customWidth="1"/>
    <col min="10" max="10" width="16.140625" bestFit="1" customWidth="1"/>
    <col min="11" max="11" width="10.7109375" bestFit="1" customWidth="1"/>
    <col min="12" max="12" width="12" bestFit="1" customWidth="1"/>
    <col min="13" max="13" width="10.7109375" bestFit="1" customWidth="1"/>
    <col min="14" max="14" width="12" bestFit="1" customWidth="1"/>
    <col min="15" max="15" width="18.28515625" bestFit="1" customWidth="1"/>
    <col min="16" max="16" width="16.85546875" bestFit="1" customWidth="1"/>
    <col min="17" max="17" width="13.28515625" bestFit="1" customWidth="1"/>
    <col min="18" max="18" width="10.5703125" bestFit="1" customWidth="1"/>
    <col min="19" max="19" width="13.5703125" bestFit="1" customWidth="1"/>
    <col min="20" max="20" width="9.42578125" bestFit="1" customWidth="1"/>
    <col min="21" max="21" width="11.85546875" bestFit="1" customWidth="1"/>
    <col min="22" max="22" width="9.7109375" style="4" bestFit="1" customWidth="1"/>
    <col min="24" max="24" width="11.42578125" bestFit="1" customWidth="1"/>
  </cols>
  <sheetData>
    <row r="1" spans="1:24" s="63" customFormat="1" ht="15.75" thickBot="1" x14ac:dyDescent="0.3">
      <c r="A1" s="59" t="s">
        <v>3</v>
      </c>
      <c r="B1" s="59" t="s">
        <v>4</v>
      </c>
      <c r="C1" s="55" t="s">
        <v>5</v>
      </c>
      <c r="D1" s="43" t="s">
        <v>6</v>
      </c>
      <c r="E1" s="43" t="s">
        <v>7</v>
      </c>
      <c r="F1" s="43" t="s">
        <v>8</v>
      </c>
      <c r="G1" s="43" t="s">
        <v>9</v>
      </c>
      <c r="H1" s="43" t="s">
        <v>10</v>
      </c>
      <c r="I1" s="43" t="s">
        <v>11</v>
      </c>
      <c r="J1" s="43" t="s">
        <v>12</v>
      </c>
      <c r="K1" s="43" t="s">
        <v>13</v>
      </c>
      <c r="L1" s="43" t="s">
        <v>14</v>
      </c>
      <c r="M1" s="49" t="s">
        <v>0</v>
      </c>
      <c r="N1" s="43" t="s">
        <v>15</v>
      </c>
      <c r="O1" s="43" t="s">
        <v>16</v>
      </c>
      <c r="P1" s="43" t="s">
        <v>17</v>
      </c>
      <c r="Q1" s="43" t="s">
        <v>18</v>
      </c>
      <c r="R1" s="43" t="s">
        <v>2</v>
      </c>
      <c r="S1" s="43" t="s">
        <v>19</v>
      </c>
      <c r="T1" s="43" t="s">
        <v>20</v>
      </c>
      <c r="U1" s="43" t="s">
        <v>21</v>
      </c>
      <c r="V1" s="68" t="s">
        <v>36</v>
      </c>
      <c r="W1" s="69" t="s">
        <v>37</v>
      </c>
      <c r="X1" s="70" t="s">
        <v>35</v>
      </c>
    </row>
    <row r="2" spans="1:24" x14ac:dyDescent="0.25">
      <c r="A2" s="60">
        <v>1</v>
      </c>
      <c r="B2" s="60">
        <v>1950</v>
      </c>
      <c r="C2" s="56">
        <v>-9999</v>
      </c>
      <c r="D2" s="47">
        <v>0.42</v>
      </c>
      <c r="E2" s="47">
        <v>0.99</v>
      </c>
      <c r="F2" s="47">
        <v>0.28999999999999998</v>
      </c>
      <c r="G2" s="47">
        <v>0.88</v>
      </c>
      <c r="H2" s="47">
        <v>0.47</v>
      </c>
      <c r="I2" s="47">
        <v>0.49</v>
      </c>
      <c r="J2" s="47">
        <v>-9999</v>
      </c>
      <c r="K2" s="47">
        <v>0.36</v>
      </c>
      <c r="L2" s="47">
        <v>0.37</v>
      </c>
      <c r="M2" s="48">
        <v>0.08</v>
      </c>
      <c r="N2" s="47">
        <v>0.91</v>
      </c>
      <c r="O2" s="47">
        <v>0.3</v>
      </c>
      <c r="P2" s="47">
        <v>0.45</v>
      </c>
      <c r="Q2" s="47">
        <v>-9999</v>
      </c>
      <c r="R2" s="47">
        <v>0.34</v>
      </c>
      <c r="S2" s="47">
        <v>-9999</v>
      </c>
      <c r="T2" s="47">
        <v>0.05</v>
      </c>
      <c r="U2" s="47">
        <v>0.55000000000000004</v>
      </c>
      <c r="V2" s="66">
        <f>DATE(B2,A2,1)</f>
        <v>18264</v>
      </c>
      <c r="W2" s="67">
        <f>IF(MONTH(V2)&gt;=11,YEAR(V2)+1,YEAR(V2)+0)</f>
        <v>1950</v>
      </c>
      <c r="X2" s="71" t="str">
        <f>CHOOSE(MONTH(V2),"Mar","Apr","May","Jun","Jul","Aug","Sep","Oct","Nov","Dec","Jan","Feb")</f>
        <v>Mar</v>
      </c>
    </row>
    <row r="3" spans="1:24" x14ac:dyDescent="0.25">
      <c r="A3" s="61">
        <v>2</v>
      </c>
      <c r="B3" s="61">
        <v>1950</v>
      </c>
      <c r="C3" s="57">
        <v>-9999</v>
      </c>
      <c r="D3" s="45">
        <v>0.24</v>
      </c>
      <c r="E3" s="45">
        <v>0.26</v>
      </c>
      <c r="F3" s="45">
        <v>0.62</v>
      </c>
      <c r="G3" s="45">
        <v>0.85</v>
      </c>
      <c r="H3" s="45">
        <v>0.2</v>
      </c>
      <c r="I3" s="45">
        <v>0.11</v>
      </c>
      <c r="J3" s="45">
        <v>-9999</v>
      </c>
      <c r="K3" s="45">
        <v>0.17</v>
      </c>
      <c r="L3" s="45">
        <v>0.69</v>
      </c>
      <c r="M3" s="46">
        <v>0.17</v>
      </c>
      <c r="N3" s="45">
        <v>0.95</v>
      </c>
      <c r="O3" s="45">
        <v>0.55000000000000004</v>
      </c>
      <c r="P3" s="45">
        <v>1.0000000000000001E-5</v>
      </c>
      <c r="Q3" s="45">
        <v>-9999</v>
      </c>
      <c r="R3" s="45">
        <v>0.2</v>
      </c>
      <c r="S3" s="45">
        <v>-9999</v>
      </c>
      <c r="T3" s="45">
        <v>0.28999999999999998</v>
      </c>
      <c r="U3" s="45">
        <v>0.05</v>
      </c>
      <c r="V3" s="64">
        <f t="shared" ref="V3:V66" si="0">DATE(B3,A3,1)</f>
        <v>18295</v>
      </c>
      <c r="W3" s="65">
        <f t="shared" ref="W3:W4" si="1">IF(MONTH(V3)&gt;=11,YEAR(V3)+1,YEAR(V3)+0)</f>
        <v>1950</v>
      </c>
      <c r="X3" s="72" t="str">
        <f t="shared" ref="X3:X4" si="2">CHOOSE(MONTH(V3),"Mar","Apr","May","Jun","Jul","Aug","Sep","Oct","Nov","Dec","Jan","Feb")</f>
        <v>Apr</v>
      </c>
    </row>
    <row r="4" spans="1:24" x14ac:dyDescent="0.25">
      <c r="A4" s="61">
        <v>3</v>
      </c>
      <c r="B4" s="61">
        <v>1950</v>
      </c>
      <c r="C4" s="57">
        <v>-9999</v>
      </c>
      <c r="D4" s="45">
        <v>0.5</v>
      </c>
      <c r="E4" s="45">
        <v>0.41</v>
      </c>
      <c r="F4" s="45">
        <v>-9999</v>
      </c>
      <c r="G4" s="45">
        <v>0.59</v>
      </c>
      <c r="H4" s="45">
        <v>0.31</v>
      </c>
      <c r="I4" s="45">
        <v>0.28000000000000003</v>
      </c>
      <c r="J4" s="45">
        <v>-9999</v>
      </c>
      <c r="K4" s="45">
        <v>0.36</v>
      </c>
      <c r="L4" s="45">
        <v>0.4</v>
      </c>
      <c r="M4" s="46">
        <v>0.85</v>
      </c>
      <c r="N4" s="45">
        <v>-9999</v>
      </c>
      <c r="O4" s="45">
        <v>0.18</v>
      </c>
      <c r="P4" s="45">
        <v>0.17</v>
      </c>
      <c r="Q4" s="45">
        <v>-9999</v>
      </c>
      <c r="R4" s="45">
        <v>0.75</v>
      </c>
      <c r="S4" s="45">
        <v>-9999</v>
      </c>
      <c r="T4" s="45">
        <v>0.32</v>
      </c>
      <c r="U4" s="45">
        <v>0.31</v>
      </c>
      <c r="V4" s="64">
        <f t="shared" si="0"/>
        <v>18323</v>
      </c>
      <c r="W4" s="65">
        <f t="shared" si="1"/>
        <v>1950</v>
      </c>
      <c r="X4" s="72" t="str">
        <f t="shared" si="2"/>
        <v>May</v>
      </c>
    </row>
    <row r="5" spans="1:24" x14ac:dyDescent="0.25">
      <c r="A5" s="61">
        <v>4</v>
      </c>
      <c r="B5" s="61">
        <v>1950</v>
      </c>
      <c r="C5" s="57">
        <v>-9999</v>
      </c>
      <c r="D5" s="45">
        <v>3.11</v>
      </c>
      <c r="E5" s="45">
        <v>2.95</v>
      </c>
      <c r="F5" s="45">
        <v>1.67</v>
      </c>
      <c r="G5" s="45">
        <v>1.83</v>
      </c>
      <c r="H5" s="45">
        <v>2.98</v>
      </c>
      <c r="I5" s="45">
        <v>1.58</v>
      </c>
      <c r="J5" s="45">
        <v>-9999</v>
      </c>
      <c r="K5" s="45">
        <v>2</v>
      </c>
      <c r="L5" s="45">
        <v>0.93</v>
      </c>
      <c r="M5" s="46">
        <v>1.69</v>
      </c>
      <c r="N5" s="45">
        <v>-9999</v>
      </c>
      <c r="O5" s="45">
        <v>1.45</v>
      </c>
      <c r="P5" s="45">
        <v>1.61</v>
      </c>
      <c r="Q5" s="45">
        <v>-9999</v>
      </c>
      <c r="R5" s="45">
        <v>1.78</v>
      </c>
      <c r="S5" s="45">
        <v>-9999</v>
      </c>
      <c r="T5" s="45">
        <v>1.1000000000000001</v>
      </c>
      <c r="U5" s="45">
        <v>2.1800000000000002</v>
      </c>
      <c r="V5" s="64">
        <f t="shared" si="0"/>
        <v>18354</v>
      </c>
      <c r="W5" s="65">
        <f t="shared" ref="W5:W68" si="3">IF(MONTH(V5)&gt;=11,YEAR(V5)+1,YEAR(V5)+0)</f>
        <v>1950</v>
      </c>
      <c r="X5" s="72" t="str">
        <f t="shared" ref="X5:X68" si="4">CHOOSE(MONTH(V5),"Mar","Apr","May","Jun","Jul","Aug","Sep","Oct","Nov","Dec","Jan","Feb")</f>
        <v>Jun</v>
      </c>
    </row>
    <row r="6" spans="1:24" x14ac:dyDescent="0.25">
      <c r="A6" s="61">
        <v>5</v>
      </c>
      <c r="B6" s="61">
        <v>1950</v>
      </c>
      <c r="C6" s="57">
        <v>-9999</v>
      </c>
      <c r="D6" s="45">
        <v>2.19</v>
      </c>
      <c r="E6" s="45">
        <v>3.49</v>
      </c>
      <c r="F6" s="45">
        <v>-9999</v>
      </c>
      <c r="G6" s="45">
        <v>1.95</v>
      </c>
      <c r="H6" s="45">
        <v>2.8</v>
      </c>
      <c r="I6" s="45">
        <v>2.19</v>
      </c>
      <c r="J6" s="45">
        <v>-9999</v>
      </c>
      <c r="K6" s="45">
        <v>3.91</v>
      </c>
      <c r="L6" s="45">
        <v>2.62</v>
      </c>
      <c r="M6" s="46">
        <v>2.1800000000000002</v>
      </c>
      <c r="N6" s="45">
        <v>4.08</v>
      </c>
      <c r="O6" s="45">
        <v>1.42</v>
      </c>
      <c r="P6" s="45">
        <v>2.2999999999999998</v>
      </c>
      <c r="Q6" s="45">
        <v>-9999</v>
      </c>
      <c r="R6" s="45">
        <v>1.63</v>
      </c>
      <c r="S6" s="45">
        <v>-9999</v>
      </c>
      <c r="T6" s="45">
        <v>2.41</v>
      </c>
      <c r="U6" s="45">
        <v>3.4</v>
      </c>
      <c r="V6" s="64">
        <f t="shared" si="0"/>
        <v>18384</v>
      </c>
      <c r="W6" s="65">
        <f t="shared" si="3"/>
        <v>1950</v>
      </c>
      <c r="X6" s="72" t="str">
        <f t="shared" si="4"/>
        <v>Jul</v>
      </c>
    </row>
    <row r="7" spans="1:24" x14ac:dyDescent="0.25">
      <c r="A7" s="61">
        <v>6</v>
      </c>
      <c r="B7" s="61">
        <v>1950</v>
      </c>
      <c r="C7" s="57">
        <v>-9999</v>
      </c>
      <c r="D7" s="45">
        <v>1.74</v>
      </c>
      <c r="E7" s="45">
        <v>0.89</v>
      </c>
      <c r="F7" s="45">
        <v>1.95</v>
      </c>
      <c r="G7" s="45">
        <v>1.57</v>
      </c>
      <c r="H7" s="45">
        <v>3.32</v>
      </c>
      <c r="I7" s="45">
        <v>0.59</v>
      </c>
      <c r="J7" s="45">
        <v>-9999</v>
      </c>
      <c r="K7" s="45">
        <v>1.33</v>
      </c>
      <c r="L7" s="45">
        <v>0.72</v>
      </c>
      <c r="M7" s="46">
        <v>0.88</v>
      </c>
      <c r="N7" s="45">
        <v>1.1200000000000001</v>
      </c>
      <c r="O7" s="45">
        <v>0.75</v>
      </c>
      <c r="P7" s="45">
        <v>1.1299999999999999</v>
      </c>
      <c r="Q7" s="45">
        <v>-9999</v>
      </c>
      <c r="R7" s="45">
        <v>1.24</v>
      </c>
      <c r="S7" s="45">
        <v>-9999</v>
      </c>
      <c r="T7" s="45">
        <v>1.19</v>
      </c>
      <c r="U7" s="45">
        <v>1.5</v>
      </c>
      <c r="V7" s="64">
        <f t="shared" si="0"/>
        <v>18415</v>
      </c>
      <c r="W7" s="65">
        <f t="shared" si="3"/>
        <v>1950</v>
      </c>
      <c r="X7" s="72" t="str">
        <f t="shared" si="4"/>
        <v>Aug</v>
      </c>
    </row>
    <row r="8" spans="1:24" x14ac:dyDescent="0.25">
      <c r="A8" s="61">
        <v>7</v>
      </c>
      <c r="B8" s="61">
        <v>1950</v>
      </c>
      <c r="C8" s="57">
        <v>-9999</v>
      </c>
      <c r="D8" s="45">
        <v>2.87</v>
      </c>
      <c r="E8" s="45">
        <v>0.79</v>
      </c>
      <c r="F8" s="45">
        <v>-9999</v>
      </c>
      <c r="G8" s="45">
        <v>3.45</v>
      </c>
      <c r="H8" s="45">
        <v>0.56000000000000005</v>
      </c>
      <c r="I8" s="45">
        <v>1.81</v>
      </c>
      <c r="J8" s="45">
        <v>-9999</v>
      </c>
      <c r="K8" s="45">
        <v>1.38</v>
      </c>
      <c r="L8" s="45">
        <v>1.28</v>
      </c>
      <c r="M8" s="46">
        <v>3.53</v>
      </c>
      <c r="N8" s="45">
        <v>0.83</v>
      </c>
      <c r="O8" s="45">
        <v>2.8</v>
      </c>
      <c r="P8" s="45">
        <v>0.36</v>
      </c>
      <c r="Q8" s="45">
        <v>-9999</v>
      </c>
      <c r="R8" s="45">
        <v>3.3</v>
      </c>
      <c r="S8" s="45">
        <v>-9999</v>
      </c>
      <c r="T8" s="45">
        <v>1.72</v>
      </c>
      <c r="U8" s="45">
        <v>1.86</v>
      </c>
      <c r="V8" s="64">
        <f t="shared" si="0"/>
        <v>18445</v>
      </c>
      <c r="W8" s="65">
        <f t="shared" si="3"/>
        <v>1950</v>
      </c>
      <c r="X8" s="72" t="str">
        <f t="shared" si="4"/>
        <v>Sep</v>
      </c>
    </row>
    <row r="9" spans="1:24" x14ac:dyDescent="0.25">
      <c r="A9" s="61">
        <v>8</v>
      </c>
      <c r="B9" s="61">
        <v>1950</v>
      </c>
      <c r="C9" s="57">
        <v>-9999</v>
      </c>
      <c r="D9" s="45">
        <v>1.25</v>
      </c>
      <c r="E9" s="45">
        <v>0.21</v>
      </c>
      <c r="F9" s="45">
        <v>0.34</v>
      </c>
      <c r="G9" s="45">
        <v>0.91</v>
      </c>
      <c r="H9" s="45">
        <v>0.27</v>
      </c>
      <c r="I9" s="45">
        <v>0.67</v>
      </c>
      <c r="J9" s="45">
        <v>-9999</v>
      </c>
      <c r="K9" s="45">
        <v>0.6</v>
      </c>
      <c r="L9" s="45">
        <v>0.49</v>
      </c>
      <c r="M9" s="46">
        <v>2.38</v>
      </c>
      <c r="N9" s="45">
        <v>0.35</v>
      </c>
      <c r="O9" s="45">
        <v>1.1100000000000001</v>
      </c>
      <c r="P9" s="45">
        <v>0.28000000000000003</v>
      </c>
      <c r="Q9" s="45">
        <v>-9999</v>
      </c>
      <c r="R9" s="45">
        <v>2.83</v>
      </c>
      <c r="S9" s="45">
        <v>-9999</v>
      </c>
      <c r="T9" s="45">
        <v>0.98</v>
      </c>
      <c r="U9" s="45">
        <v>0.4</v>
      </c>
      <c r="V9" s="64">
        <f t="shared" si="0"/>
        <v>18476</v>
      </c>
      <c r="W9" s="65">
        <f t="shared" si="3"/>
        <v>1950</v>
      </c>
      <c r="X9" s="72" t="str">
        <f t="shared" si="4"/>
        <v>Oct</v>
      </c>
    </row>
    <row r="10" spans="1:24" x14ac:dyDescent="0.25">
      <c r="A10" s="61">
        <v>9</v>
      </c>
      <c r="B10" s="61">
        <v>1950</v>
      </c>
      <c r="C10" s="57">
        <v>-9999</v>
      </c>
      <c r="D10" s="45">
        <v>0.9</v>
      </c>
      <c r="E10" s="45">
        <v>1.55</v>
      </c>
      <c r="F10" s="45">
        <v>1.08</v>
      </c>
      <c r="G10" s="45">
        <v>1.38</v>
      </c>
      <c r="H10" s="45">
        <v>1.58</v>
      </c>
      <c r="I10" s="45">
        <v>1.56</v>
      </c>
      <c r="J10" s="45">
        <v>-9999</v>
      </c>
      <c r="K10" s="45">
        <v>1.7</v>
      </c>
      <c r="L10" s="45">
        <v>0.89</v>
      </c>
      <c r="M10" s="46">
        <v>1.4</v>
      </c>
      <c r="N10" s="45">
        <v>0.84</v>
      </c>
      <c r="O10" s="45">
        <v>1.02</v>
      </c>
      <c r="P10" s="45">
        <v>0.94</v>
      </c>
      <c r="Q10" s="45">
        <v>-9999</v>
      </c>
      <c r="R10" s="45">
        <v>1.64</v>
      </c>
      <c r="S10" s="45">
        <v>-9999</v>
      </c>
      <c r="T10" s="45">
        <v>2.37</v>
      </c>
      <c r="U10" s="45">
        <v>2.0699999999999998</v>
      </c>
      <c r="V10" s="64">
        <f t="shared" si="0"/>
        <v>18507</v>
      </c>
      <c r="W10" s="65">
        <f t="shared" si="3"/>
        <v>1950</v>
      </c>
      <c r="X10" s="72" t="str">
        <f t="shared" si="4"/>
        <v>Nov</v>
      </c>
    </row>
    <row r="11" spans="1:24" x14ac:dyDescent="0.25">
      <c r="A11" s="61">
        <v>10</v>
      </c>
      <c r="B11" s="61">
        <v>1950</v>
      </c>
      <c r="C11" s="57">
        <v>-9999</v>
      </c>
      <c r="D11" s="45">
        <v>0.34</v>
      </c>
      <c r="E11" s="45">
        <v>0.39</v>
      </c>
      <c r="F11" s="45">
        <v>0.01</v>
      </c>
      <c r="G11" s="45">
        <v>0.16</v>
      </c>
      <c r="H11" s="45">
        <v>0.12</v>
      </c>
      <c r="I11" s="45">
        <v>0.22</v>
      </c>
      <c r="J11" s="45">
        <v>-9999</v>
      </c>
      <c r="K11" s="45">
        <v>0.31</v>
      </c>
      <c r="L11" s="45">
        <v>0.19</v>
      </c>
      <c r="M11" s="46">
        <v>0.15</v>
      </c>
      <c r="N11" s="45">
        <v>0.32</v>
      </c>
      <c r="O11" s="45">
        <v>0.19</v>
      </c>
      <c r="P11" s="45">
        <v>0.32</v>
      </c>
      <c r="Q11" s="45">
        <v>-9999</v>
      </c>
      <c r="R11" s="45">
        <v>0.22</v>
      </c>
      <c r="S11" s="45">
        <v>-9999</v>
      </c>
      <c r="T11" s="45">
        <v>0.14000000000000001</v>
      </c>
      <c r="U11" s="45">
        <v>0.33</v>
      </c>
      <c r="V11" s="64">
        <f t="shared" si="0"/>
        <v>18537</v>
      </c>
      <c r="W11" s="65">
        <f t="shared" si="3"/>
        <v>1950</v>
      </c>
      <c r="X11" s="72" t="str">
        <f t="shared" si="4"/>
        <v>Dec</v>
      </c>
    </row>
    <row r="12" spans="1:24" x14ac:dyDescent="0.25">
      <c r="A12" s="61">
        <v>11</v>
      </c>
      <c r="B12" s="61">
        <v>1950</v>
      </c>
      <c r="C12" s="57">
        <v>-9999</v>
      </c>
      <c r="D12" s="45">
        <v>0.86</v>
      </c>
      <c r="E12" s="45">
        <v>1.97</v>
      </c>
      <c r="F12" s="45">
        <v>0.56999999999999995</v>
      </c>
      <c r="G12" s="45">
        <v>0.7</v>
      </c>
      <c r="H12" s="45">
        <v>1</v>
      </c>
      <c r="I12" s="45">
        <v>1.07</v>
      </c>
      <c r="J12" s="45">
        <v>-9999</v>
      </c>
      <c r="K12" s="45">
        <v>0.5</v>
      </c>
      <c r="L12" s="45">
        <v>0.38</v>
      </c>
      <c r="M12" s="46">
        <v>0.42</v>
      </c>
      <c r="N12" s="45">
        <v>1.6</v>
      </c>
      <c r="O12" s="45">
        <v>0.43</v>
      </c>
      <c r="P12" s="45">
        <v>0.69</v>
      </c>
      <c r="Q12" s="45">
        <v>-9999</v>
      </c>
      <c r="R12" s="45">
        <v>0.47</v>
      </c>
      <c r="S12" s="45">
        <v>-9999</v>
      </c>
      <c r="T12" s="45">
        <v>0.22</v>
      </c>
      <c r="U12" s="45">
        <v>1.1100000000000001</v>
      </c>
      <c r="V12" s="64">
        <f t="shared" si="0"/>
        <v>18568</v>
      </c>
      <c r="W12" s="65">
        <f t="shared" si="3"/>
        <v>1951</v>
      </c>
      <c r="X12" s="72" t="str">
        <f t="shared" si="4"/>
        <v>Jan</v>
      </c>
    </row>
    <row r="13" spans="1:24" x14ac:dyDescent="0.25">
      <c r="A13" s="61">
        <v>12</v>
      </c>
      <c r="B13" s="61">
        <v>1950</v>
      </c>
      <c r="C13" s="57">
        <v>-9999</v>
      </c>
      <c r="D13" s="45">
        <v>0.06</v>
      </c>
      <c r="E13" s="45">
        <v>0.26</v>
      </c>
      <c r="F13" s="45">
        <v>0.2</v>
      </c>
      <c r="G13" s="45">
        <v>0.04</v>
      </c>
      <c r="H13" s="45">
        <v>0.32</v>
      </c>
      <c r="I13" s="45">
        <v>0.2</v>
      </c>
      <c r="J13" s="45">
        <v>-9999</v>
      </c>
      <c r="K13" s="45">
        <v>0.08</v>
      </c>
      <c r="L13" s="45">
        <v>0.49</v>
      </c>
      <c r="M13" s="46">
        <v>0.35</v>
      </c>
      <c r="N13" s="45">
        <v>0.11</v>
      </c>
      <c r="O13" s="45">
        <v>0.09</v>
      </c>
      <c r="P13" s="45">
        <v>0.08</v>
      </c>
      <c r="Q13" s="45">
        <v>-9999</v>
      </c>
      <c r="R13" s="45">
        <v>0.4</v>
      </c>
      <c r="S13" s="45">
        <v>-9999</v>
      </c>
      <c r="T13" s="45">
        <v>0.15</v>
      </c>
      <c r="U13" s="45">
        <v>0.11</v>
      </c>
      <c r="V13" s="64">
        <f t="shared" si="0"/>
        <v>18598</v>
      </c>
      <c r="W13" s="65">
        <f t="shared" si="3"/>
        <v>1951</v>
      </c>
      <c r="X13" s="72" t="str">
        <f t="shared" si="4"/>
        <v>Feb</v>
      </c>
    </row>
    <row r="14" spans="1:24" x14ac:dyDescent="0.25">
      <c r="A14" s="61">
        <v>1</v>
      </c>
      <c r="B14" s="61">
        <v>1951</v>
      </c>
      <c r="C14" s="57">
        <v>-9999</v>
      </c>
      <c r="D14" s="45">
        <v>0.84</v>
      </c>
      <c r="E14" s="45">
        <v>1.1200000000000001</v>
      </c>
      <c r="F14" s="45">
        <v>0.77</v>
      </c>
      <c r="G14" s="45">
        <v>0.81</v>
      </c>
      <c r="H14" s="45">
        <v>0.83</v>
      </c>
      <c r="I14" s="45">
        <v>1.05</v>
      </c>
      <c r="J14" s="45">
        <v>-9999</v>
      </c>
      <c r="K14" s="45">
        <v>0.73</v>
      </c>
      <c r="L14" s="45">
        <v>0.61</v>
      </c>
      <c r="M14" s="46">
        <v>1.1599999999999999</v>
      </c>
      <c r="N14" s="45">
        <v>0.84</v>
      </c>
      <c r="O14" s="45">
        <v>0.21</v>
      </c>
      <c r="P14" s="45">
        <v>0.45</v>
      </c>
      <c r="Q14" s="45">
        <v>-9999</v>
      </c>
      <c r="R14" s="45">
        <v>0.25</v>
      </c>
      <c r="S14" s="45">
        <v>-9999</v>
      </c>
      <c r="T14" s="45">
        <v>0.24</v>
      </c>
      <c r="U14" s="45">
        <v>-9999</v>
      </c>
      <c r="V14" s="64">
        <f t="shared" si="0"/>
        <v>18629</v>
      </c>
      <c r="W14" s="65">
        <f t="shared" si="3"/>
        <v>1951</v>
      </c>
      <c r="X14" s="72" t="str">
        <f t="shared" si="4"/>
        <v>Mar</v>
      </c>
    </row>
    <row r="15" spans="1:24" x14ac:dyDescent="0.25">
      <c r="A15" s="61">
        <v>2</v>
      </c>
      <c r="B15" s="61">
        <v>1951</v>
      </c>
      <c r="C15" s="57">
        <v>-9999</v>
      </c>
      <c r="D15" s="45">
        <v>0.74</v>
      </c>
      <c r="E15" s="45">
        <v>1.01</v>
      </c>
      <c r="F15" s="45">
        <v>0.46</v>
      </c>
      <c r="G15" s="45">
        <v>0.7</v>
      </c>
      <c r="H15" s="45">
        <v>0.78</v>
      </c>
      <c r="I15" s="45">
        <v>0.56999999999999995</v>
      </c>
      <c r="J15" s="45">
        <v>-9999</v>
      </c>
      <c r="K15" s="45">
        <v>0.7</v>
      </c>
      <c r="L15" s="45">
        <v>0.54</v>
      </c>
      <c r="M15" s="46">
        <v>0.13</v>
      </c>
      <c r="N15" s="45">
        <v>-9999</v>
      </c>
      <c r="O15" s="45">
        <v>0.2</v>
      </c>
      <c r="P15" s="45">
        <v>0.4</v>
      </c>
      <c r="Q15" s="45">
        <v>-9999</v>
      </c>
      <c r="R15" s="45">
        <v>0.21</v>
      </c>
      <c r="S15" s="45">
        <v>-9999</v>
      </c>
      <c r="T15" s="45">
        <v>0.28999999999999998</v>
      </c>
      <c r="U15" s="45">
        <v>0.77</v>
      </c>
      <c r="V15" s="64">
        <f t="shared" si="0"/>
        <v>18660</v>
      </c>
      <c r="W15" s="65">
        <f t="shared" si="3"/>
        <v>1951</v>
      </c>
      <c r="X15" s="72" t="str">
        <f t="shared" si="4"/>
        <v>Apr</v>
      </c>
    </row>
    <row r="16" spans="1:24" x14ac:dyDescent="0.25">
      <c r="A16" s="61">
        <v>3</v>
      </c>
      <c r="B16" s="61">
        <v>1951</v>
      </c>
      <c r="C16" s="57">
        <v>-9999</v>
      </c>
      <c r="D16" s="45">
        <v>1.26</v>
      </c>
      <c r="E16" s="45">
        <v>2.4</v>
      </c>
      <c r="F16" s="45">
        <v>0.3</v>
      </c>
      <c r="G16" s="45">
        <v>1.34</v>
      </c>
      <c r="H16" s="45">
        <v>1.47</v>
      </c>
      <c r="I16" s="45">
        <v>0.45</v>
      </c>
      <c r="J16" s="45">
        <v>-9999</v>
      </c>
      <c r="K16" s="45">
        <v>0.35</v>
      </c>
      <c r="L16" s="45">
        <v>0.1</v>
      </c>
      <c r="M16" s="46">
        <v>0.12</v>
      </c>
      <c r="N16" s="45">
        <v>1.82</v>
      </c>
      <c r="O16" s="45">
        <v>0.61</v>
      </c>
      <c r="P16" s="45">
        <v>0.62</v>
      </c>
      <c r="Q16" s="45">
        <v>-9999</v>
      </c>
      <c r="R16" s="45">
        <v>0.26</v>
      </c>
      <c r="S16" s="45">
        <v>-9999</v>
      </c>
      <c r="T16" s="45">
        <v>0.1</v>
      </c>
      <c r="U16" s="45">
        <v>0.61</v>
      </c>
      <c r="V16" s="64">
        <f t="shared" si="0"/>
        <v>18688</v>
      </c>
      <c r="W16" s="65">
        <f t="shared" si="3"/>
        <v>1951</v>
      </c>
      <c r="X16" s="72" t="str">
        <f t="shared" si="4"/>
        <v>May</v>
      </c>
    </row>
    <row r="17" spans="1:24" x14ac:dyDescent="0.25">
      <c r="A17" s="61">
        <v>4</v>
      </c>
      <c r="B17" s="61">
        <v>1951</v>
      </c>
      <c r="C17" s="57">
        <v>-9999</v>
      </c>
      <c r="D17" s="45">
        <v>1.24</v>
      </c>
      <c r="E17" s="45">
        <v>2.73</v>
      </c>
      <c r="F17" s="45">
        <v>2.12</v>
      </c>
      <c r="G17" s="45">
        <v>1.1599999999999999</v>
      </c>
      <c r="H17" s="45">
        <v>2.0099999999999998</v>
      </c>
      <c r="I17" s="45">
        <v>0.94</v>
      </c>
      <c r="J17" s="45">
        <v>-9999</v>
      </c>
      <c r="K17" s="45">
        <v>1.1100000000000001</v>
      </c>
      <c r="L17" s="45">
        <v>2.41</v>
      </c>
      <c r="M17" s="46">
        <v>1.94</v>
      </c>
      <c r="N17" s="45">
        <v>-9999</v>
      </c>
      <c r="O17" s="45">
        <v>0.64</v>
      </c>
      <c r="P17" s="45">
        <v>1.1299999999999999</v>
      </c>
      <c r="Q17" s="45">
        <v>-9999</v>
      </c>
      <c r="R17" s="45">
        <v>2.09</v>
      </c>
      <c r="S17" s="45">
        <v>-9999</v>
      </c>
      <c r="T17" s="45">
        <v>1.95</v>
      </c>
      <c r="U17" s="45">
        <v>1.53</v>
      </c>
      <c r="V17" s="64">
        <f t="shared" si="0"/>
        <v>18719</v>
      </c>
      <c r="W17" s="65">
        <f t="shared" si="3"/>
        <v>1951</v>
      </c>
      <c r="X17" s="72" t="str">
        <f t="shared" si="4"/>
        <v>Jun</v>
      </c>
    </row>
    <row r="18" spans="1:24" x14ac:dyDescent="0.25">
      <c r="A18" s="61">
        <v>5</v>
      </c>
      <c r="B18" s="61">
        <v>1951</v>
      </c>
      <c r="C18" s="57">
        <v>-9999</v>
      </c>
      <c r="D18" s="45">
        <v>2.17</v>
      </c>
      <c r="E18" s="45">
        <v>1.93</v>
      </c>
      <c r="F18" s="45">
        <v>0.84</v>
      </c>
      <c r="G18" s="45">
        <v>1.53</v>
      </c>
      <c r="H18" s="45">
        <v>1.78</v>
      </c>
      <c r="I18" s="45">
        <v>3.15</v>
      </c>
      <c r="J18" s="45">
        <v>-9999</v>
      </c>
      <c r="K18" s="45">
        <v>2.59</v>
      </c>
      <c r="L18" s="45">
        <v>1.99</v>
      </c>
      <c r="M18" s="46">
        <v>6.76</v>
      </c>
      <c r="N18" s="45">
        <v>2.1</v>
      </c>
      <c r="O18" s="45">
        <v>1.62</v>
      </c>
      <c r="P18" s="45">
        <v>2.02</v>
      </c>
      <c r="Q18" s="45">
        <v>-9999</v>
      </c>
      <c r="R18" s="45">
        <v>2.44</v>
      </c>
      <c r="S18" s="45">
        <v>-9999</v>
      </c>
      <c r="T18" s="45">
        <v>0.93</v>
      </c>
      <c r="U18" s="45">
        <v>2.65</v>
      </c>
      <c r="V18" s="64">
        <f t="shared" si="0"/>
        <v>18749</v>
      </c>
      <c r="W18" s="65">
        <f t="shared" si="3"/>
        <v>1951</v>
      </c>
      <c r="X18" s="72" t="str">
        <f t="shared" si="4"/>
        <v>Jul</v>
      </c>
    </row>
    <row r="19" spans="1:24" x14ac:dyDescent="0.25">
      <c r="A19" s="61">
        <v>6</v>
      </c>
      <c r="B19" s="61">
        <v>1951</v>
      </c>
      <c r="C19" s="57">
        <v>-9999</v>
      </c>
      <c r="D19" s="45">
        <v>1.31</v>
      </c>
      <c r="E19" s="45">
        <v>2.63</v>
      </c>
      <c r="F19" s="45">
        <v>-9999</v>
      </c>
      <c r="G19" s="45">
        <v>1.89</v>
      </c>
      <c r="H19" s="45">
        <v>2.27</v>
      </c>
      <c r="I19" s="45">
        <v>2.12</v>
      </c>
      <c r="J19" s="45">
        <v>-9999</v>
      </c>
      <c r="K19" s="45">
        <v>2.11</v>
      </c>
      <c r="L19" s="45">
        <v>1.93</v>
      </c>
      <c r="M19" s="46">
        <v>6.16</v>
      </c>
      <c r="N19" s="45">
        <v>1.81</v>
      </c>
      <c r="O19" s="45">
        <v>0.91</v>
      </c>
      <c r="P19" s="45">
        <v>1.7</v>
      </c>
      <c r="Q19" s="45">
        <v>-9999</v>
      </c>
      <c r="R19" s="45">
        <v>5.7</v>
      </c>
      <c r="S19" s="45">
        <v>-9999</v>
      </c>
      <c r="T19" s="45">
        <v>3.76</v>
      </c>
      <c r="U19" s="45">
        <v>1.92</v>
      </c>
      <c r="V19" s="64">
        <f t="shared" si="0"/>
        <v>18780</v>
      </c>
      <c r="W19" s="65">
        <f t="shared" si="3"/>
        <v>1951</v>
      </c>
      <c r="X19" s="72" t="str">
        <f t="shared" si="4"/>
        <v>Aug</v>
      </c>
    </row>
    <row r="20" spans="1:24" x14ac:dyDescent="0.25">
      <c r="A20" s="61">
        <v>7</v>
      </c>
      <c r="B20" s="61">
        <v>1951</v>
      </c>
      <c r="C20" s="57">
        <v>-9999</v>
      </c>
      <c r="D20" s="45">
        <v>5.01</v>
      </c>
      <c r="E20" s="45">
        <v>1.4</v>
      </c>
      <c r="F20" s="45">
        <v>1.01</v>
      </c>
      <c r="G20" s="45">
        <v>2.4300000000000002</v>
      </c>
      <c r="H20" s="45">
        <v>0.83</v>
      </c>
      <c r="I20" s="45">
        <v>2.04</v>
      </c>
      <c r="J20" s="45">
        <v>-9999</v>
      </c>
      <c r="K20" s="45">
        <v>1.97</v>
      </c>
      <c r="L20" s="45">
        <v>2.1</v>
      </c>
      <c r="M20" s="46">
        <v>1.87</v>
      </c>
      <c r="N20" s="45">
        <v>2.4900000000000002</v>
      </c>
      <c r="O20" s="45">
        <v>0.65</v>
      </c>
      <c r="P20" s="45">
        <v>0.75</v>
      </c>
      <c r="Q20" s="45">
        <v>-9999</v>
      </c>
      <c r="R20" s="45">
        <v>1.41</v>
      </c>
      <c r="S20" s="45">
        <v>-9999</v>
      </c>
      <c r="T20" s="45">
        <v>2.15</v>
      </c>
      <c r="U20" s="45">
        <v>1.58</v>
      </c>
      <c r="V20" s="64">
        <f t="shared" si="0"/>
        <v>18810</v>
      </c>
      <c r="W20" s="65">
        <f t="shared" si="3"/>
        <v>1951</v>
      </c>
      <c r="X20" s="72" t="str">
        <f t="shared" si="4"/>
        <v>Sep</v>
      </c>
    </row>
    <row r="21" spans="1:24" x14ac:dyDescent="0.25">
      <c r="A21" s="61">
        <v>8</v>
      </c>
      <c r="B21" s="61">
        <v>1951</v>
      </c>
      <c r="C21" s="57">
        <v>-9999</v>
      </c>
      <c r="D21" s="45">
        <v>1.77</v>
      </c>
      <c r="E21" s="45">
        <v>7.49</v>
      </c>
      <c r="F21" s="45">
        <v>5.93</v>
      </c>
      <c r="G21" s="45">
        <v>2.78</v>
      </c>
      <c r="H21" s="45">
        <v>4.47</v>
      </c>
      <c r="I21" s="45">
        <v>3.44</v>
      </c>
      <c r="J21" s="45">
        <v>-9999</v>
      </c>
      <c r="K21" s="45">
        <v>7.39</v>
      </c>
      <c r="L21" s="45">
        <v>0.63</v>
      </c>
      <c r="M21" s="46">
        <v>1.64</v>
      </c>
      <c r="N21" s="45">
        <v>1.9</v>
      </c>
      <c r="O21" s="45">
        <v>1.58</v>
      </c>
      <c r="P21" s="45">
        <v>2.82</v>
      </c>
      <c r="Q21" s="45">
        <v>-9999</v>
      </c>
      <c r="R21" s="45">
        <v>2.52</v>
      </c>
      <c r="S21" s="45">
        <v>-9999</v>
      </c>
      <c r="T21" s="45">
        <v>2.0499999999999998</v>
      </c>
      <c r="U21" s="45">
        <v>6.66</v>
      </c>
      <c r="V21" s="64">
        <f t="shared" si="0"/>
        <v>18841</v>
      </c>
      <c r="W21" s="65">
        <f t="shared" si="3"/>
        <v>1951</v>
      </c>
      <c r="X21" s="72" t="str">
        <f t="shared" si="4"/>
        <v>Oct</v>
      </c>
    </row>
    <row r="22" spans="1:24" x14ac:dyDescent="0.25">
      <c r="A22" s="61">
        <v>9</v>
      </c>
      <c r="B22" s="61">
        <v>1951</v>
      </c>
      <c r="C22" s="57">
        <v>-9999</v>
      </c>
      <c r="D22" s="45">
        <v>0.6</v>
      </c>
      <c r="E22" s="45">
        <v>0.88</v>
      </c>
      <c r="F22" s="45">
        <v>1.01</v>
      </c>
      <c r="G22" s="45">
        <v>0.56000000000000005</v>
      </c>
      <c r="H22" s="45">
        <v>0.97</v>
      </c>
      <c r="I22" s="45">
        <v>0.72</v>
      </c>
      <c r="J22" s="45">
        <v>-9999</v>
      </c>
      <c r="K22" s="45">
        <v>0.96</v>
      </c>
      <c r="L22" s="45">
        <v>1.5</v>
      </c>
      <c r="M22" s="46">
        <v>2.52</v>
      </c>
      <c r="N22" s="45">
        <v>0.69</v>
      </c>
      <c r="O22" s="45">
        <v>0.22</v>
      </c>
      <c r="P22" s="45">
        <v>0.67</v>
      </c>
      <c r="Q22" s="45">
        <v>-9999</v>
      </c>
      <c r="R22" s="45">
        <v>3.77</v>
      </c>
      <c r="S22" s="45">
        <v>-9999</v>
      </c>
      <c r="T22" s="45">
        <v>1.4</v>
      </c>
      <c r="U22" s="45">
        <v>0.78</v>
      </c>
      <c r="V22" s="64">
        <f t="shared" si="0"/>
        <v>18872</v>
      </c>
      <c r="W22" s="65">
        <f t="shared" si="3"/>
        <v>1951</v>
      </c>
      <c r="X22" s="72" t="str">
        <f t="shared" si="4"/>
        <v>Nov</v>
      </c>
    </row>
    <row r="23" spans="1:24" x14ac:dyDescent="0.25">
      <c r="A23" s="61">
        <v>10</v>
      </c>
      <c r="B23" s="61">
        <v>1951</v>
      </c>
      <c r="C23" s="57">
        <v>-9999</v>
      </c>
      <c r="D23" s="45">
        <v>1.75</v>
      </c>
      <c r="E23" s="45">
        <v>2.77</v>
      </c>
      <c r="F23" s="45">
        <v>1.53</v>
      </c>
      <c r="G23" s="45">
        <v>0.81</v>
      </c>
      <c r="H23" s="45">
        <v>2.16</v>
      </c>
      <c r="I23" s="45">
        <v>1.69</v>
      </c>
      <c r="J23" s="45">
        <v>-9999</v>
      </c>
      <c r="K23" s="45">
        <v>2.73</v>
      </c>
      <c r="L23" s="45">
        <v>1.5</v>
      </c>
      <c r="M23" s="46">
        <v>2.38</v>
      </c>
      <c r="N23" s="45">
        <v>1.66</v>
      </c>
      <c r="O23" s="45">
        <v>-9999</v>
      </c>
      <c r="P23" s="45">
        <v>2.58</v>
      </c>
      <c r="Q23" s="45">
        <v>-9999</v>
      </c>
      <c r="R23" s="45">
        <v>2.36</v>
      </c>
      <c r="S23" s="45">
        <v>-9999</v>
      </c>
      <c r="T23" s="45">
        <v>1.71</v>
      </c>
      <c r="U23" s="45">
        <v>3.02</v>
      </c>
      <c r="V23" s="64">
        <f t="shared" si="0"/>
        <v>18902</v>
      </c>
      <c r="W23" s="65">
        <f t="shared" si="3"/>
        <v>1951</v>
      </c>
      <c r="X23" s="72" t="str">
        <f t="shared" si="4"/>
        <v>Dec</v>
      </c>
    </row>
    <row r="24" spans="1:24" x14ac:dyDescent="0.25">
      <c r="A24" s="61">
        <v>11</v>
      </c>
      <c r="B24" s="61">
        <v>1951</v>
      </c>
      <c r="C24" s="57">
        <v>-9999</v>
      </c>
      <c r="D24" s="45">
        <v>0.48</v>
      </c>
      <c r="E24" s="45">
        <v>1.51</v>
      </c>
      <c r="F24" s="45">
        <v>0.92</v>
      </c>
      <c r="G24" s="45">
        <v>0.57999999999999996</v>
      </c>
      <c r="H24" s="45">
        <v>1.17</v>
      </c>
      <c r="I24" s="45">
        <v>0.16</v>
      </c>
      <c r="J24" s="45">
        <v>-9999</v>
      </c>
      <c r="K24" s="45">
        <v>0.66</v>
      </c>
      <c r="L24" s="45">
        <v>0.15</v>
      </c>
      <c r="M24" s="46">
        <v>0.1</v>
      </c>
      <c r="N24" s="45">
        <v>1.02</v>
      </c>
      <c r="O24" s="45">
        <v>-9999</v>
      </c>
      <c r="P24" s="45">
        <v>0.39</v>
      </c>
      <c r="Q24" s="45">
        <v>-9999</v>
      </c>
      <c r="R24" s="45">
        <v>0.1</v>
      </c>
      <c r="S24" s="45">
        <v>-9999</v>
      </c>
      <c r="T24" s="45">
        <v>0.31</v>
      </c>
      <c r="U24" s="45">
        <v>0.46</v>
      </c>
      <c r="V24" s="64">
        <f t="shared" si="0"/>
        <v>18933</v>
      </c>
      <c r="W24" s="65">
        <f t="shared" si="3"/>
        <v>1952</v>
      </c>
      <c r="X24" s="72" t="str">
        <f t="shared" si="4"/>
        <v>Jan</v>
      </c>
    </row>
    <row r="25" spans="1:24" x14ac:dyDescent="0.25">
      <c r="A25" s="61">
        <v>12</v>
      </c>
      <c r="B25" s="61">
        <v>1951</v>
      </c>
      <c r="C25" s="57">
        <v>-9999</v>
      </c>
      <c r="D25" s="45">
        <v>1.07</v>
      </c>
      <c r="E25" s="45">
        <v>1.54</v>
      </c>
      <c r="F25" s="45">
        <v>0.4</v>
      </c>
      <c r="G25" s="45">
        <v>0.75</v>
      </c>
      <c r="H25" s="45">
        <v>0.69</v>
      </c>
      <c r="I25" s="45">
        <v>2.63</v>
      </c>
      <c r="J25" s="45">
        <v>-9999</v>
      </c>
      <c r="K25" s="45">
        <v>0.94</v>
      </c>
      <c r="L25" s="45">
        <v>0.23</v>
      </c>
      <c r="M25" s="46">
        <v>0.88</v>
      </c>
      <c r="N25" s="45">
        <v>-9999</v>
      </c>
      <c r="O25" s="45">
        <v>-9999</v>
      </c>
      <c r="P25" s="45">
        <v>0.95</v>
      </c>
      <c r="Q25" s="45">
        <v>-9999</v>
      </c>
      <c r="R25" s="45">
        <v>0.86</v>
      </c>
      <c r="S25" s="45">
        <v>-9999</v>
      </c>
      <c r="T25" s="45">
        <v>0.3</v>
      </c>
      <c r="U25" s="45">
        <v>1.18</v>
      </c>
      <c r="V25" s="64">
        <f t="shared" si="0"/>
        <v>18963</v>
      </c>
      <c r="W25" s="65">
        <f t="shared" si="3"/>
        <v>1952</v>
      </c>
      <c r="X25" s="72" t="str">
        <f t="shared" si="4"/>
        <v>Feb</v>
      </c>
    </row>
    <row r="26" spans="1:24" x14ac:dyDescent="0.25">
      <c r="A26" s="61">
        <v>1</v>
      </c>
      <c r="B26" s="61">
        <v>1952</v>
      </c>
      <c r="C26" s="57">
        <v>-9999</v>
      </c>
      <c r="D26" s="45">
        <v>1.0000000000000001E-5</v>
      </c>
      <c r="E26" s="45">
        <v>0.01</v>
      </c>
      <c r="F26" s="45">
        <v>1.0000000000000001E-5</v>
      </c>
      <c r="G26" s="45">
        <v>0.02</v>
      </c>
      <c r="H26" s="45">
        <v>0.01</v>
      </c>
      <c r="I26" s="45">
        <v>0.11</v>
      </c>
      <c r="J26" s="45">
        <v>-9999</v>
      </c>
      <c r="K26" s="45">
        <v>7.0000000000000007E-2</v>
      </c>
      <c r="L26" s="45">
        <v>0.16</v>
      </c>
      <c r="M26" s="46">
        <v>0.45</v>
      </c>
      <c r="N26" s="45">
        <v>1.0000000000000001E-5</v>
      </c>
      <c r="O26" s="45">
        <v>-9999</v>
      </c>
      <c r="P26" s="45">
        <v>1.0000000000000001E-5</v>
      </c>
      <c r="Q26" s="45">
        <v>-9999</v>
      </c>
      <c r="R26" s="45">
        <v>0.42</v>
      </c>
      <c r="S26" s="45">
        <v>-9999</v>
      </c>
      <c r="T26" s="45">
        <v>0.36</v>
      </c>
      <c r="U26" s="45">
        <v>0.03</v>
      </c>
      <c r="V26" s="64">
        <f t="shared" si="0"/>
        <v>18994</v>
      </c>
      <c r="W26" s="65">
        <f t="shared" si="3"/>
        <v>1952</v>
      </c>
      <c r="X26" s="72" t="str">
        <f t="shared" si="4"/>
        <v>Mar</v>
      </c>
    </row>
    <row r="27" spans="1:24" x14ac:dyDescent="0.25">
      <c r="A27" s="61">
        <v>2</v>
      </c>
      <c r="B27" s="61">
        <v>1952</v>
      </c>
      <c r="C27" s="57">
        <v>-9999</v>
      </c>
      <c r="D27" s="45">
        <v>0.19</v>
      </c>
      <c r="E27" s="45">
        <v>0.48</v>
      </c>
      <c r="F27" s="45">
        <v>0.61</v>
      </c>
      <c r="G27" s="45">
        <v>0.33</v>
      </c>
      <c r="H27" s="45">
        <v>0.68</v>
      </c>
      <c r="I27" s="45">
        <v>0.06</v>
      </c>
      <c r="J27" s="45">
        <v>-9999</v>
      </c>
      <c r="K27" s="45">
        <v>0.08</v>
      </c>
      <c r="L27" s="45">
        <v>0.3</v>
      </c>
      <c r="M27" s="46">
        <v>-9999</v>
      </c>
      <c r="N27" s="45">
        <v>0.47</v>
      </c>
      <c r="O27" s="45">
        <v>-9999</v>
      </c>
      <c r="P27" s="45">
        <v>1.0000000000000001E-5</v>
      </c>
      <c r="Q27" s="45">
        <v>-9999</v>
      </c>
      <c r="R27" s="45">
        <v>1.39</v>
      </c>
      <c r="S27" s="45">
        <v>-9999</v>
      </c>
      <c r="T27" s="45">
        <v>0.57999999999999996</v>
      </c>
      <c r="U27" s="45">
        <v>0.05</v>
      </c>
      <c r="V27" s="64">
        <f t="shared" si="0"/>
        <v>19025</v>
      </c>
      <c r="W27" s="65">
        <f t="shared" si="3"/>
        <v>1952</v>
      </c>
      <c r="X27" s="72" t="str">
        <f t="shared" si="4"/>
        <v>Apr</v>
      </c>
    </row>
    <row r="28" spans="1:24" x14ac:dyDescent="0.25">
      <c r="A28" s="61">
        <v>3</v>
      </c>
      <c r="B28" s="61">
        <v>1952</v>
      </c>
      <c r="C28" s="57">
        <v>-9999</v>
      </c>
      <c r="D28" s="45">
        <v>1.1599999999999999</v>
      </c>
      <c r="E28" s="45">
        <v>2.2599999999999998</v>
      </c>
      <c r="F28" s="45">
        <v>1.51</v>
      </c>
      <c r="G28" s="45">
        <v>0.93</v>
      </c>
      <c r="H28" s="45">
        <v>2.12</v>
      </c>
      <c r="I28" s="45">
        <v>1.07</v>
      </c>
      <c r="J28" s="45">
        <v>-9999</v>
      </c>
      <c r="K28" s="45">
        <v>1.57</v>
      </c>
      <c r="L28" s="45">
        <v>0.62</v>
      </c>
      <c r="M28" s="46">
        <v>1.1499999999999999</v>
      </c>
      <c r="N28" s="45">
        <v>1.77</v>
      </c>
      <c r="O28" s="45">
        <v>-9999</v>
      </c>
      <c r="P28" s="45">
        <v>1.88</v>
      </c>
      <c r="Q28" s="45">
        <v>-9999</v>
      </c>
      <c r="R28" s="45">
        <v>1.01</v>
      </c>
      <c r="S28" s="45">
        <v>-9999</v>
      </c>
      <c r="T28" s="45">
        <v>0.44</v>
      </c>
      <c r="U28" s="45">
        <v>1.96</v>
      </c>
      <c r="V28" s="64">
        <f t="shared" si="0"/>
        <v>19054</v>
      </c>
      <c r="W28" s="65">
        <f t="shared" si="3"/>
        <v>1952</v>
      </c>
      <c r="X28" s="72" t="str">
        <f t="shared" si="4"/>
        <v>May</v>
      </c>
    </row>
    <row r="29" spans="1:24" x14ac:dyDescent="0.25">
      <c r="A29" s="61">
        <v>4</v>
      </c>
      <c r="B29" s="61">
        <v>1952</v>
      </c>
      <c r="C29" s="57">
        <v>-9999</v>
      </c>
      <c r="D29" s="45">
        <v>2.91</v>
      </c>
      <c r="E29" s="45">
        <v>3.29</v>
      </c>
      <c r="F29" s="45">
        <v>1.98</v>
      </c>
      <c r="G29" s="45">
        <v>2.87</v>
      </c>
      <c r="H29" s="45">
        <v>2.75</v>
      </c>
      <c r="I29" s="45">
        <v>2.09</v>
      </c>
      <c r="J29" s="45">
        <v>-9999</v>
      </c>
      <c r="K29" s="45">
        <v>1.89</v>
      </c>
      <c r="L29" s="45">
        <v>1.5</v>
      </c>
      <c r="M29" s="46">
        <v>2.68</v>
      </c>
      <c r="N29" s="45">
        <v>3.49</v>
      </c>
      <c r="O29" s="45">
        <v>-9999</v>
      </c>
      <c r="P29" s="45">
        <v>0.82</v>
      </c>
      <c r="Q29" s="45">
        <v>-9999</v>
      </c>
      <c r="R29" s="45">
        <v>2.61</v>
      </c>
      <c r="S29" s="45">
        <v>-9999</v>
      </c>
      <c r="T29" s="45">
        <v>1.99</v>
      </c>
      <c r="U29" s="45">
        <v>2.23</v>
      </c>
      <c r="V29" s="64">
        <f t="shared" si="0"/>
        <v>19085</v>
      </c>
      <c r="W29" s="65">
        <f t="shared" si="3"/>
        <v>1952</v>
      </c>
      <c r="X29" s="72" t="str">
        <f t="shared" si="4"/>
        <v>Jun</v>
      </c>
    </row>
    <row r="30" spans="1:24" x14ac:dyDescent="0.25">
      <c r="A30" s="61">
        <v>5</v>
      </c>
      <c r="B30" s="61">
        <v>1952</v>
      </c>
      <c r="C30" s="57">
        <v>-9999</v>
      </c>
      <c r="D30" s="45">
        <v>2.37</v>
      </c>
      <c r="E30" s="45">
        <v>4.45</v>
      </c>
      <c r="F30" s="45">
        <v>3.04</v>
      </c>
      <c r="G30" s="45">
        <v>2.91</v>
      </c>
      <c r="H30" s="45">
        <v>3.06</v>
      </c>
      <c r="I30" s="45">
        <v>1.54</v>
      </c>
      <c r="J30" s="45">
        <v>-9999</v>
      </c>
      <c r="K30" s="45">
        <v>3.71</v>
      </c>
      <c r="L30" s="45">
        <v>3.92</v>
      </c>
      <c r="M30" s="46">
        <v>5.94</v>
      </c>
      <c r="N30" s="45">
        <v>3.84</v>
      </c>
      <c r="O30" s="45">
        <v>-9999</v>
      </c>
      <c r="P30" s="45">
        <v>2.89</v>
      </c>
      <c r="Q30" s="45">
        <v>-9999</v>
      </c>
      <c r="R30" s="45">
        <v>5.0199999999999996</v>
      </c>
      <c r="S30" s="45">
        <v>-9999</v>
      </c>
      <c r="T30" s="45">
        <v>3.71</v>
      </c>
      <c r="U30" s="45">
        <v>3.8</v>
      </c>
      <c r="V30" s="64">
        <f t="shared" si="0"/>
        <v>19115</v>
      </c>
      <c r="W30" s="65">
        <f t="shared" si="3"/>
        <v>1952</v>
      </c>
      <c r="X30" s="72" t="str">
        <f t="shared" si="4"/>
        <v>Jul</v>
      </c>
    </row>
    <row r="31" spans="1:24" x14ac:dyDescent="0.25">
      <c r="A31" s="61">
        <v>6</v>
      </c>
      <c r="B31" s="61">
        <v>1952</v>
      </c>
      <c r="C31" s="57">
        <v>-9999</v>
      </c>
      <c r="D31" s="45">
        <v>0.41</v>
      </c>
      <c r="E31" s="45">
        <v>0.77</v>
      </c>
      <c r="F31" s="45">
        <v>0.91</v>
      </c>
      <c r="G31" s="45">
        <v>1.0000000000000001E-5</v>
      </c>
      <c r="H31" s="45">
        <v>0.12</v>
      </c>
      <c r="I31" s="45">
        <v>1.65</v>
      </c>
      <c r="J31" s="45">
        <v>-9999</v>
      </c>
      <c r="K31" s="45">
        <v>2.46</v>
      </c>
      <c r="L31" s="45">
        <v>0.05</v>
      </c>
      <c r="M31" s="46">
        <v>0.92</v>
      </c>
      <c r="N31" s="45">
        <v>0.04</v>
      </c>
      <c r="O31" s="45">
        <v>-9999</v>
      </c>
      <c r="P31" s="45">
        <v>0.6</v>
      </c>
      <c r="Q31" s="45">
        <v>-9999</v>
      </c>
      <c r="R31" s="45">
        <v>1.5</v>
      </c>
      <c r="S31" s="45">
        <v>-9999</v>
      </c>
      <c r="T31" s="45">
        <v>0.73</v>
      </c>
      <c r="U31" s="45">
        <v>1.67</v>
      </c>
      <c r="V31" s="64">
        <f t="shared" si="0"/>
        <v>19146</v>
      </c>
      <c r="W31" s="65">
        <f t="shared" si="3"/>
        <v>1952</v>
      </c>
      <c r="X31" s="72" t="str">
        <f t="shared" si="4"/>
        <v>Aug</v>
      </c>
    </row>
    <row r="32" spans="1:24" x14ac:dyDescent="0.25">
      <c r="A32" s="61">
        <v>7</v>
      </c>
      <c r="B32" s="61">
        <v>1952</v>
      </c>
      <c r="C32" s="57">
        <v>-9999</v>
      </c>
      <c r="D32" s="45">
        <v>3.04</v>
      </c>
      <c r="E32" s="45">
        <v>0.91</v>
      </c>
      <c r="F32" s="45">
        <v>1.01</v>
      </c>
      <c r="G32" s="45">
        <v>1.67</v>
      </c>
      <c r="H32" s="45">
        <v>1.06</v>
      </c>
      <c r="I32" s="45">
        <v>0.98</v>
      </c>
      <c r="J32" s="45">
        <v>-9999</v>
      </c>
      <c r="K32" s="45">
        <v>0.72</v>
      </c>
      <c r="L32" s="45">
        <v>0.37</v>
      </c>
      <c r="M32" s="46">
        <v>1.66</v>
      </c>
      <c r="N32" s="45">
        <v>0.93</v>
      </c>
      <c r="O32" s="45">
        <v>-9999</v>
      </c>
      <c r="P32" s="45">
        <v>0.13</v>
      </c>
      <c r="Q32" s="45">
        <v>-9999</v>
      </c>
      <c r="R32" s="45">
        <v>1.44</v>
      </c>
      <c r="S32" s="45">
        <v>-9999</v>
      </c>
      <c r="T32" s="45">
        <v>0.13</v>
      </c>
      <c r="U32" s="45">
        <v>0.54</v>
      </c>
      <c r="V32" s="64">
        <f t="shared" si="0"/>
        <v>19176</v>
      </c>
      <c r="W32" s="65">
        <f t="shared" si="3"/>
        <v>1952</v>
      </c>
      <c r="X32" s="72" t="str">
        <f t="shared" si="4"/>
        <v>Sep</v>
      </c>
    </row>
    <row r="33" spans="1:24" x14ac:dyDescent="0.25">
      <c r="A33" s="61">
        <v>8</v>
      </c>
      <c r="B33" s="61">
        <v>1952</v>
      </c>
      <c r="C33" s="57">
        <v>-9999</v>
      </c>
      <c r="D33" s="45">
        <v>1.99</v>
      </c>
      <c r="E33" s="45">
        <v>2.19</v>
      </c>
      <c r="F33" s="45">
        <v>2.14</v>
      </c>
      <c r="G33" s="45">
        <v>2.81</v>
      </c>
      <c r="H33" s="45">
        <v>1.41</v>
      </c>
      <c r="I33" s="45">
        <v>0.66</v>
      </c>
      <c r="J33" s="45">
        <v>-9999</v>
      </c>
      <c r="K33" s="45">
        <v>0.97</v>
      </c>
      <c r="L33" s="45">
        <v>1.63</v>
      </c>
      <c r="M33" s="46">
        <v>1.54</v>
      </c>
      <c r="N33" s="45">
        <v>0.92</v>
      </c>
      <c r="O33" s="45">
        <v>-9999</v>
      </c>
      <c r="P33" s="45">
        <v>1.26</v>
      </c>
      <c r="Q33" s="45">
        <v>-9999</v>
      </c>
      <c r="R33" s="45">
        <v>1.77</v>
      </c>
      <c r="S33" s="45">
        <v>-9999</v>
      </c>
      <c r="T33" s="45">
        <v>2.4700000000000002</v>
      </c>
      <c r="U33" s="45">
        <v>1.36</v>
      </c>
      <c r="V33" s="64">
        <f t="shared" si="0"/>
        <v>19207</v>
      </c>
      <c r="W33" s="65">
        <f t="shared" si="3"/>
        <v>1952</v>
      </c>
      <c r="X33" s="72" t="str">
        <f t="shared" si="4"/>
        <v>Oct</v>
      </c>
    </row>
    <row r="34" spans="1:24" x14ac:dyDescent="0.25">
      <c r="A34" s="61">
        <v>9</v>
      </c>
      <c r="B34" s="61">
        <v>1952</v>
      </c>
      <c r="C34" s="57">
        <v>-9999</v>
      </c>
      <c r="D34" s="45">
        <v>0.13</v>
      </c>
      <c r="E34" s="45">
        <v>0.49</v>
      </c>
      <c r="F34" s="45">
        <v>0.23</v>
      </c>
      <c r="G34" s="45">
        <v>0.05</v>
      </c>
      <c r="H34" s="45">
        <v>0.54</v>
      </c>
      <c r="I34" s="45">
        <v>0.2</v>
      </c>
      <c r="J34" s="45">
        <v>-9999</v>
      </c>
      <c r="K34" s="45">
        <v>0.04</v>
      </c>
      <c r="L34" s="45">
        <v>0.56000000000000005</v>
      </c>
      <c r="M34" s="46">
        <v>1.28</v>
      </c>
      <c r="N34" s="45">
        <v>0.18</v>
      </c>
      <c r="O34" s="45">
        <v>-9999</v>
      </c>
      <c r="P34" s="45">
        <v>-9999</v>
      </c>
      <c r="Q34" s="45">
        <v>-9999</v>
      </c>
      <c r="R34" s="45">
        <v>0.85</v>
      </c>
      <c r="S34" s="45">
        <v>-9999</v>
      </c>
      <c r="T34" s="45">
        <v>0.81</v>
      </c>
      <c r="U34" s="45">
        <v>0.16</v>
      </c>
      <c r="V34" s="64">
        <f t="shared" si="0"/>
        <v>19238</v>
      </c>
      <c r="W34" s="65">
        <f t="shared" si="3"/>
        <v>1952</v>
      </c>
      <c r="X34" s="72" t="str">
        <f t="shared" si="4"/>
        <v>Nov</v>
      </c>
    </row>
    <row r="35" spans="1:24" x14ac:dyDescent="0.25">
      <c r="A35" s="61">
        <v>10</v>
      </c>
      <c r="B35" s="61">
        <v>1952</v>
      </c>
      <c r="C35" s="57">
        <v>-9999</v>
      </c>
      <c r="D35" s="45">
        <v>0.09</v>
      </c>
      <c r="E35" s="45">
        <v>0.42</v>
      </c>
      <c r="F35" s="45">
        <v>0.25</v>
      </c>
      <c r="G35" s="45">
        <v>1.0000000000000001E-5</v>
      </c>
      <c r="H35" s="45">
        <v>0.18</v>
      </c>
      <c r="I35" s="45">
        <v>0.08</v>
      </c>
      <c r="J35" s="45">
        <v>-9999</v>
      </c>
      <c r="K35" s="45">
        <v>0.2</v>
      </c>
      <c r="L35" s="45">
        <v>0.24</v>
      </c>
      <c r="M35" s="46">
        <v>0.45</v>
      </c>
      <c r="N35" s="45">
        <v>0.09</v>
      </c>
      <c r="O35" s="45">
        <v>-9999</v>
      </c>
      <c r="P35" s="45">
        <v>0.22</v>
      </c>
      <c r="Q35" s="45">
        <v>-9999</v>
      </c>
      <c r="R35" s="45">
        <v>0.3</v>
      </c>
      <c r="S35" s="45">
        <v>-9999</v>
      </c>
      <c r="T35" s="45">
        <v>0.3</v>
      </c>
      <c r="U35" s="45">
        <v>0.16</v>
      </c>
      <c r="V35" s="64">
        <f t="shared" si="0"/>
        <v>19268</v>
      </c>
      <c r="W35" s="65">
        <f t="shared" si="3"/>
        <v>1952</v>
      </c>
      <c r="X35" s="72" t="str">
        <f t="shared" si="4"/>
        <v>Dec</v>
      </c>
    </row>
    <row r="36" spans="1:24" x14ac:dyDescent="0.25">
      <c r="A36" s="61">
        <v>11</v>
      </c>
      <c r="B36" s="61">
        <v>1952</v>
      </c>
      <c r="C36" s="57">
        <v>-9999</v>
      </c>
      <c r="D36" s="45">
        <v>0.78</v>
      </c>
      <c r="E36" s="45">
        <v>1.71</v>
      </c>
      <c r="F36" s="45">
        <v>1.01</v>
      </c>
      <c r="G36" s="45">
        <v>0.87</v>
      </c>
      <c r="H36" s="45">
        <v>1.31</v>
      </c>
      <c r="I36" s="45">
        <v>1.04</v>
      </c>
      <c r="J36" s="45">
        <v>-9999</v>
      </c>
      <c r="K36" s="45">
        <v>1.03</v>
      </c>
      <c r="L36" s="45">
        <v>0.95</v>
      </c>
      <c r="M36" s="46">
        <v>1.74</v>
      </c>
      <c r="N36" s="45">
        <v>1.18</v>
      </c>
      <c r="O36" s="45">
        <v>-9999</v>
      </c>
      <c r="P36" s="45">
        <v>0.85</v>
      </c>
      <c r="Q36" s="45">
        <v>-9999</v>
      </c>
      <c r="R36" s="45">
        <v>1.24</v>
      </c>
      <c r="S36" s="45">
        <v>-9999</v>
      </c>
      <c r="T36" s="45">
        <v>0.86</v>
      </c>
      <c r="U36" s="45">
        <v>1.0900000000000001</v>
      </c>
      <c r="V36" s="64">
        <f t="shared" si="0"/>
        <v>19299</v>
      </c>
      <c r="W36" s="65">
        <f t="shared" si="3"/>
        <v>1953</v>
      </c>
      <c r="X36" s="72" t="str">
        <f t="shared" si="4"/>
        <v>Jan</v>
      </c>
    </row>
    <row r="37" spans="1:24" x14ac:dyDescent="0.25">
      <c r="A37" s="61">
        <v>12</v>
      </c>
      <c r="B37" s="61">
        <v>1952</v>
      </c>
      <c r="C37" s="57">
        <v>-9999</v>
      </c>
      <c r="D37" s="45">
        <v>0.35</v>
      </c>
      <c r="E37" s="45">
        <v>0.17</v>
      </c>
      <c r="F37" s="45">
        <v>0.14000000000000001</v>
      </c>
      <c r="G37" s="45">
        <v>0.4</v>
      </c>
      <c r="H37" s="45">
        <v>0.19</v>
      </c>
      <c r="I37" s="45">
        <v>0.22</v>
      </c>
      <c r="J37" s="45">
        <v>-9999</v>
      </c>
      <c r="K37" s="45">
        <v>1.0000000000000001E-5</v>
      </c>
      <c r="L37" s="45">
        <v>0.45</v>
      </c>
      <c r="M37" s="46">
        <v>0.19</v>
      </c>
      <c r="N37" s="45">
        <v>0.45</v>
      </c>
      <c r="O37" s="45">
        <v>-9999</v>
      </c>
      <c r="P37" s="45">
        <v>0.06</v>
      </c>
      <c r="Q37" s="45">
        <v>-9999</v>
      </c>
      <c r="R37" s="45">
        <v>0.28000000000000003</v>
      </c>
      <c r="S37" s="45">
        <v>-9999</v>
      </c>
      <c r="T37" s="45">
        <v>0.54</v>
      </c>
      <c r="U37" s="45">
        <v>0.12</v>
      </c>
      <c r="V37" s="64">
        <f t="shared" si="0"/>
        <v>19329</v>
      </c>
      <c r="W37" s="65">
        <f t="shared" si="3"/>
        <v>1953</v>
      </c>
      <c r="X37" s="72" t="str">
        <f t="shared" si="4"/>
        <v>Feb</v>
      </c>
    </row>
    <row r="38" spans="1:24" x14ac:dyDescent="0.25">
      <c r="A38" s="61">
        <v>1</v>
      </c>
      <c r="B38" s="61">
        <v>1953</v>
      </c>
      <c r="C38" s="57">
        <v>-9999</v>
      </c>
      <c r="D38" s="45">
        <v>0.2</v>
      </c>
      <c r="E38" s="45">
        <v>0.46</v>
      </c>
      <c r="F38" s="45">
        <v>0.45</v>
      </c>
      <c r="G38" s="45">
        <v>0.38</v>
      </c>
      <c r="H38" s="45">
        <v>0.39</v>
      </c>
      <c r="I38" s="45">
        <v>0.28999999999999998</v>
      </c>
      <c r="J38" s="45">
        <v>-9999</v>
      </c>
      <c r="K38" s="45">
        <v>0.19</v>
      </c>
      <c r="L38" s="45">
        <v>0.36</v>
      </c>
      <c r="M38" s="46">
        <v>0.23</v>
      </c>
      <c r="N38" s="45">
        <v>0.47</v>
      </c>
      <c r="O38" s="45">
        <v>-9999</v>
      </c>
      <c r="P38" s="45">
        <v>0.3</v>
      </c>
      <c r="Q38" s="45">
        <v>-9999</v>
      </c>
      <c r="R38" s="45">
        <v>0.24</v>
      </c>
      <c r="S38" s="45">
        <v>-9999</v>
      </c>
      <c r="T38" s="45">
        <v>0.18</v>
      </c>
      <c r="U38" s="45">
        <v>0.28000000000000003</v>
      </c>
      <c r="V38" s="64">
        <f t="shared" si="0"/>
        <v>19360</v>
      </c>
      <c r="W38" s="65">
        <f t="shared" si="3"/>
        <v>1953</v>
      </c>
      <c r="X38" s="72" t="str">
        <f t="shared" si="4"/>
        <v>Mar</v>
      </c>
    </row>
    <row r="39" spans="1:24" x14ac:dyDescent="0.25">
      <c r="A39" s="61">
        <v>2</v>
      </c>
      <c r="B39" s="61">
        <v>1953</v>
      </c>
      <c r="C39" s="57">
        <v>-9999</v>
      </c>
      <c r="D39" s="45">
        <v>-9999</v>
      </c>
      <c r="E39" s="45">
        <v>0.92</v>
      </c>
      <c r="F39" s="45">
        <v>0.76</v>
      </c>
      <c r="G39" s="45">
        <v>0.68</v>
      </c>
      <c r="H39" s="45">
        <v>1.39</v>
      </c>
      <c r="I39" s="45">
        <v>0.43</v>
      </c>
      <c r="J39" s="45">
        <v>-9999</v>
      </c>
      <c r="K39" s="45">
        <v>0.49</v>
      </c>
      <c r="L39" s="45">
        <v>0.81</v>
      </c>
      <c r="M39" s="46">
        <v>1.19</v>
      </c>
      <c r="N39" s="45">
        <v>1.1599999999999999</v>
      </c>
      <c r="O39" s="45">
        <v>-9999</v>
      </c>
      <c r="P39" s="45">
        <v>0.28000000000000003</v>
      </c>
      <c r="Q39" s="45">
        <v>-9999</v>
      </c>
      <c r="R39" s="45">
        <v>1.1100000000000001</v>
      </c>
      <c r="S39" s="45">
        <v>-9999</v>
      </c>
      <c r="T39" s="45">
        <v>0.54</v>
      </c>
      <c r="U39" s="45">
        <v>0.25</v>
      </c>
      <c r="V39" s="64">
        <f t="shared" si="0"/>
        <v>19391</v>
      </c>
      <c r="W39" s="65">
        <f t="shared" si="3"/>
        <v>1953</v>
      </c>
      <c r="X39" s="72" t="str">
        <f t="shared" si="4"/>
        <v>Apr</v>
      </c>
    </row>
    <row r="40" spans="1:24" x14ac:dyDescent="0.25">
      <c r="A40" s="61">
        <v>3</v>
      </c>
      <c r="B40" s="61">
        <v>1953</v>
      </c>
      <c r="C40" s="57">
        <v>-9999</v>
      </c>
      <c r="D40" s="45">
        <v>1.1299999999999999</v>
      </c>
      <c r="E40" s="45">
        <v>1.6</v>
      </c>
      <c r="F40" s="45">
        <v>0.43</v>
      </c>
      <c r="G40" s="45">
        <v>0.92</v>
      </c>
      <c r="H40" s="45">
        <v>1.1499999999999999</v>
      </c>
      <c r="I40" s="45">
        <v>1.2</v>
      </c>
      <c r="J40" s="45">
        <v>-9999</v>
      </c>
      <c r="K40" s="45">
        <v>1.05</v>
      </c>
      <c r="L40" s="45">
        <v>0.52</v>
      </c>
      <c r="M40" s="46">
        <v>1.04</v>
      </c>
      <c r="N40" s="45">
        <v>1.51</v>
      </c>
      <c r="O40" s="45">
        <v>-9999</v>
      </c>
      <c r="P40" s="45">
        <v>1.0900000000000001</v>
      </c>
      <c r="Q40" s="45">
        <v>-9999</v>
      </c>
      <c r="R40" s="45">
        <v>1.21</v>
      </c>
      <c r="S40" s="45">
        <v>-9999</v>
      </c>
      <c r="T40" s="45">
        <v>0.83</v>
      </c>
      <c r="U40" s="45">
        <v>1.41</v>
      </c>
      <c r="V40" s="64">
        <f t="shared" si="0"/>
        <v>19419</v>
      </c>
      <c r="W40" s="65">
        <f t="shared" si="3"/>
        <v>1953</v>
      </c>
      <c r="X40" s="72" t="str">
        <f t="shared" si="4"/>
        <v>May</v>
      </c>
    </row>
    <row r="41" spans="1:24" x14ac:dyDescent="0.25">
      <c r="A41" s="61">
        <v>4</v>
      </c>
      <c r="B41" s="61">
        <v>1953</v>
      </c>
      <c r="C41" s="57">
        <v>-9999</v>
      </c>
      <c r="D41" s="45">
        <v>3.21</v>
      </c>
      <c r="E41" s="45">
        <v>2.2200000000000002</v>
      </c>
      <c r="F41" s="45">
        <v>0.66</v>
      </c>
      <c r="G41" s="45">
        <v>2.44</v>
      </c>
      <c r="H41" s="45">
        <v>1.29</v>
      </c>
      <c r="I41" s="45">
        <v>1.65</v>
      </c>
      <c r="J41" s="45">
        <v>-9999</v>
      </c>
      <c r="K41" s="45">
        <v>1.87</v>
      </c>
      <c r="L41" s="45">
        <v>1.89</v>
      </c>
      <c r="M41" s="46">
        <v>3.3</v>
      </c>
      <c r="N41" s="45">
        <v>1.86</v>
      </c>
      <c r="O41" s="45">
        <v>-9999</v>
      </c>
      <c r="P41" s="45">
        <v>0.93</v>
      </c>
      <c r="Q41" s="45">
        <v>-9999</v>
      </c>
      <c r="R41" s="45">
        <v>4.4000000000000004</v>
      </c>
      <c r="S41" s="45">
        <v>-9999</v>
      </c>
      <c r="T41" s="45">
        <v>3.06</v>
      </c>
      <c r="U41" s="45">
        <v>1.83</v>
      </c>
      <c r="V41" s="64">
        <f t="shared" si="0"/>
        <v>19450</v>
      </c>
      <c r="W41" s="65">
        <f t="shared" si="3"/>
        <v>1953</v>
      </c>
      <c r="X41" s="72" t="str">
        <f t="shared" si="4"/>
        <v>Jun</v>
      </c>
    </row>
    <row r="42" spans="1:24" x14ac:dyDescent="0.25">
      <c r="A42" s="61">
        <v>5</v>
      </c>
      <c r="B42" s="61">
        <v>1953</v>
      </c>
      <c r="C42" s="57">
        <v>-9999</v>
      </c>
      <c r="D42" s="45">
        <v>2.11</v>
      </c>
      <c r="E42" s="45">
        <v>2.69</v>
      </c>
      <c r="F42" s="45">
        <v>2.17</v>
      </c>
      <c r="G42" s="45">
        <v>2.0499999999999998</v>
      </c>
      <c r="H42" s="45">
        <v>2.66</v>
      </c>
      <c r="I42" s="45">
        <v>2.13</v>
      </c>
      <c r="J42" s="45">
        <v>-9999</v>
      </c>
      <c r="K42" s="45">
        <v>1.88</v>
      </c>
      <c r="L42" s="45">
        <v>1.59</v>
      </c>
      <c r="M42" s="46">
        <v>0.9</v>
      </c>
      <c r="N42" s="45">
        <v>2.92</v>
      </c>
      <c r="O42" s="45">
        <v>-9999</v>
      </c>
      <c r="P42" s="45">
        <v>2.77</v>
      </c>
      <c r="Q42" s="45">
        <v>-9999</v>
      </c>
      <c r="R42" s="45">
        <v>0.51</v>
      </c>
      <c r="S42" s="45">
        <v>-9999</v>
      </c>
      <c r="T42" s="45">
        <v>0.64</v>
      </c>
      <c r="U42" s="45">
        <v>2.37</v>
      </c>
      <c r="V42" s="64">
        <f t="shared" si="0"/>
        <v>19480</v>
      </c>
      <c r="W42" s="65">
        <f t="shared" si="3"/>
        <v>1953</v>
      </c>
      <c r="X42" s="72" t="str">
        <f t="shared" si="4"/>
        <v>Jul</v>
      </c>
    </row>
    <row r="43" spans="1:24" x14ac:dyDescent="0.25">
      <c r="A43" s="61">
        <v>6</v>
      </c>
      <c r="B43" s="61">
        <v>1953</v>
      </c>
      <c r="C43" s="57">
        <v>-9999</v>
      </c>
      <c r="D43" s="45">
        <v>0.75</v>
      </c>
      <c r="E43" s="45">
        <v>1.33</v>
      </c>
      <c r="F43" s="45">
        <v>2.08</v>
      </c>
      <c r="G43" s="45">
        <v>1.1000000000000001</v>
      </c>
      <c r="H43" s="45">
        <v>1.46</v>
      </c>
      <c r="I43" s="45">
        <v>0.64</v>
      </c>
      <c r="J43" s="45">
        <v>-9999</v>
      </c>
      <c r="K43" s="45">
        <v>2.79</v>
      </c>
      <c r="L43" s="45">
        <v>2.2999999999999998</v>
      </c>
      <c r="M43" s="46">
        <v>3.27</v>
      </c>
      <c r="N43" s="45">
        <v>1.1599999999999999</v>
      </c>
      <c r="O43" s="45">
        <v>-9999</v>
      </c>
      <c r="P43" s="45">
        <v>0.56000000000000005</v>
      </c>
      <c r="Q43" s="45">
        <v>-9999</v>
      </c>
      <c r="R43" s="45">
        <v>3.8</v>
      </c>
      <c r="S43" s="45">
        <v>-9999</v>
      </c>
      <c r="T43" s="45">
        <v>2.25</v>
      </c>
      <c r="U43" s="45">
        <v>1.23</v>
      </c>
      <c r="V43" s="64">
        <f t="shared" si="0"/>
        <v>19511</v>
      </c>
      <c r="W43" s="65">
        <f t="shared" si="3"/>
        <v>1953</v>
      </c>
      <c r="X43" s="72" t="str">
        <f t="shared" si="4"/>
        <v>Aug</v>
      </c>
    </row>
    <row r="44" spans="1:24" x14ac:dyDescent="0.25">
      <c r="A44" s="61">
        <v>7</v>
      </c>
      <c r="B44" s="61">
        <v>1953</v>
      </c>
      <c r="C44" s="57">
        <v>-9999</v>
      </c>
      <c r="D44" s="45">
        <v>3.34</v>
      </c>
      <c r="E44" s="45">
        <v>2.84</v>
      </c>
      <c r="F44" s="45">
        <v>2.93</v>
      </c>
      <c r="G44" s="45">
        <v>3.38</v>
      </c>
      <c r="H44" s="45">
        <v>1.98</v>
      </c>
      <c r="I44" s="45">
        <v>3.09</v>
      </c>
      <c r="J44" s="45">
        <v>-9999</v>
      </c>
      <c r="K44" s="45">
        <v>1.23</v>
      </c>
      <c r="L44" s="45">
        <v>3.21</v>
      </c>
      <c r="M44" s="46">
        <v>1.63</v>
      </c>
      <c r="N44" s="45">
        <v>2.08</v>
      </c>
      <c r="O44" s="45">
        <v>-9999</v>
      </c>
      <c r="P44" s="45">
        <v>2.4500000000000002</v>
      </c>
      <c r="Q44" s="45">
        <v>-9999</v>
      </c>
      <c r="R44" s="45">
        <v>1.18</v>
      </c>
      <c r="S44" s="45">
        <v>-9999</v>
      </c>
      <c r="T44" s="45">
        <v>2.72</v>
      </c>
      <c r="U44" s="45">
        <v>1.32</v>
      </c>
      <c r="V44" s="64">
        <f t="shared" si="0"/>
        <v>19541</v>
      </c>
      <c r="W44" s="65">
        <f t="shared" si="3"/>
        <v>1953</v>
      </c>
      <c r="X44" s="72" t="str">
        <f t="shared" si="4"/>
        <v>Sep</v>
      </c>
    </row>
    <row r="45" spans="1:24" x14ac:dyDescent="0.25">
      <c r="A45" s="61">
        <v>8</v>
      </c>
      <c r="B45" s="61">
        <v>1953</v>
      </c>
      <c r="C45" s="57">
        <v>-9999</v>
      </c>
      <c r="D45" s="45">
        <v>1.78</v>
      </c>
      <c r="E45" s="45">
        <v>1.07</v>
      </c>
      <c r="F45" s="45">
        <v>0.61</v>
      </c>
      <c r="G45" s="45">
        <v>2.13</v>
      </c>
      <c r="H45" s="45">
        <v>1.25</v>
      </c>
      <c r="I45" s="45">
        <v>2.08</v>
      </c>
      <c r="J45" s="45">
        <v>-9999</v>
      </c>
      <c r="K45" s="45">
        <v>0.65</v>
      </c>
      <c r="L45" s="45">
        <v>1.94</v>
      </c>
      <c r="M45" s="46">
        <v>4.3600000000000003</v>
      </c>
      <c r="N45" s="45">
        <v>0.94</v>
      </c>
      <c r="O45" s="45">
        <v>-9999</v>
      </c>
      <c r="P45" s="45">
        <v>0.69</v>
      </c>
      <c r="Q45" s="45">
        <v>-9999</v>
      </c>
      <c r="R45" s="45">
        <v>3.32</v>
      </c>
      <c r="S45" s="45">
        <v>-9999</v>
      </c>
      <c r="T45" s="45">
        <v>2.1800000000000002</v>
      </c>
      <c r="U45" s="45">
        <v>0.98</v>
      </c>
      <c r="V45" s="64">
        <f t="shared" si="0"/>
        <v>19572</v>
      </c>
      <c r="W45" s="65">
        <f t="shared" si="3"/>
        <v>1953</v>
      </c>
      <c r="X45" s="72" t="str">
        <f t="shared" si="4"/>
        <v>Oct</v>
      </c>
    </row>
    <row r="46" spans="1:24" x14ac:dyDescent="0.25">
      <c r="A46" s="61">
        <v>9</v>
      </c>
      <c r="B46" s="61">
        <v>1953</v>
      </c>
      <c r="C46" s="57">
        <v>-9999</v>
      </c>
      <c r="D46" s="45">
        <v>0.22</v>
      </c>
      <c r="E46" s="45">
        <v>0.01</v>
      </c>
      <c r="F46" s="45">
        <v>0.06</v>
      </c>
      <c r="G46" s="45">
        <v>1.0000000000000001E-5</v>
      </c>
      <c r="H46" s="45">
        <v>0.2</v>
      </c>
      <c r="I46" s="45">
        <v>0.57999999999999996</v>
      </c>
      <c r="J46" s="45">
        <v>-9999</v>
      </c>
      <c r="K46" s="45">
        <v>0.48</v>
      </c>
      <c r="L46" s="45">
        <v>0.12</v>
      </c>
      <c r="M46" s="46">
        <v>0.06</v>
      </c>
      <c r="N46" s="45">
        <v>0.1</v>
      </c>
      <c r="O46" s="45">
        <v>-9999</v>
      </c>
      <c r="P46" s="45">
        <v>0.08</v>
      </c>
      <c r="Q46" s="45">
        <v>-9999</v>
      </c>
      <c r="R46" s="45">
        <v>0.1</v>
      </c>
      <c r="S46" s="45">
        <v>-9999</v>
      </c>
      <c r="T46" s="45">
        <v>0.1</v>
      </c>
      <c r="U46" s="45">
        <v>0.12</v>
      </c>
      <c r="V46" s="64">
        <f t="shared" si="0"/>
        <v>19603</v>
      </c>
      <c r="W46" s="65">
        <f t="shared" si="3"/>
        <v>1953</v>
      </c>
      <c r="X46" s="72" t="str">
        <f t="shared" si="4"/>
        <v>Nov</v>
      </c>
    </row>
    <row r="47" spans="1:24" x14ac:dyDescent="0.25">
      <c r="A47" s="61">
        <v>10</v>
      </c>
      <c r="B47" s="61">
        <v>1953</v>
      </c>
      <c r="C47" s="57">
        <v>-9999</v>
      </c>
      <c r="D47" s="45">
        <v>0.77</v>
      </c>
      <c r="E47" s="45">
        <v>0.56000000000000005</v>
      </c>
      <c r="F47" s="45">
        <v>0.23</v>
      </c>
      <c r="G47" s="45">
        <v>0.39</v>
      </c>
      <c r="H47" s="45">
        <v>0.44</v>
      </c>
      <c r="I47" s="45">
        <v>0.36</v>
      </c>
      <c r="J47" s="45">
        <v>-9999</v>
      </c>
      <c r="K47" s="45">
        <v>0.12</v>
      </c>
      <c r="L47" s="45">
        <v>0.6</v>
      </c>
      <c r="M47" s="46">
        <v>1.54</v>
      </c>
      <c r="N47" s="45">
        <v>0.35</v>
      </c>
      <c r="O47" s="45">
        <v>-9999</v>
      </c>
      <c r="P47" s="45">
        <v>0.19</v>
      </c>
      <c r="Q47" s="45">
        <v>-9999</v>
      </c>
      <c r="R47" s="45">
        <v>1.24</v>
      </c>
      <c r="S47" s="45">
        <v>-9999</v>
      </c>
      <c r="T47" s="45">
        <v>1.1499999999999999</v>
      </c>
      <c r="U47" s="45">
        <v>0.17</v>
      </c>
      <c r="V47" s="64">
        <f t="shared" si="0"/>
        <v>19633</v>
      </c>
      <c r="W47" s="65">
        <f t="shared" si="3"/>
        <v>1953</v>
      </c>
      <c r="X47" s="72" t="str">
        <f t="shared" si="4"/>
        <v>Dec</v>
      </c>
    </row>
    <row r="48" spans="1:24" x14ac:dyDescent="0.25">
      <c r="A48" s="61">
        <v>11</v>
      </c>
      <c r="B48" s="61">
        <v>1953</v>
      </c>
      <c r="C48" s="57">
        <v>-9999</v>
      </c>
      <c r="D48" s="45">
        <v>0.64</v>
      </c>
      <c r="E48" s="45">
        <v>1.1399999999999999</v>
      </c>
      <c r="F48" s="45">
        <v>0.5</v>
      </c>
      <c r="G48" s="45">
        <v>0.38</v>
      </c>
      <c r="H48" s="45">
        <v>1</v>
      </c>
      <c r="I48" s="45">
        <v>0.65</v>
      </c>
      <c r="J48" s="45">
        <v>-9999</v>
      </c>
      <c r="K48" s="45">
        <v>0.45</v>
      </c>
      <c r="L48" s="45">
        <v>0.87</v>
      </c>
      <c r="M48" s="46">
        <v>1.32</v>
      </c>
      <c r="N48" s="45">
        <v>0.51</v>
      </c>
      <c r="O48" s="45">
        <v>-9999</v>
      </c>
      <c r="P48" s="45">
        <v>0.33</v>
      </c>
      <c r="Q48" s="45">
        <v>-9999</v>
      </c>
      <c r="R48" s="45">
        <v>1.21</v>
      </c>
      <c r="S48" s="45">
        <v>-9999</v>
      </c>
      <c r="T48" s="45">
        <v>0.89</v>
      </c>
      <c r="U48" s="45">
        <v>0.33</v>
      </c>
      <c r="V48" s="64">
        <f t="shared" si="0"/>
        <v>19664</v>
      </c>
      <c r="W48" s="65">
        <f t="shared" si="3"/>
        <v>1954</v>
      </c>
      <c r="X48" s="72" t="str">
        <f t="shared" si="4"/>
        <v>Jan</v>
      </c>
    </row>
    <row r="49" spans="1:24" x14ac:dyDescent="0.25">
      <c r="A49" s="61">
        <v>12</v>
      </c>
      <c r="B49" s="61">
        <v>1953</v>
      </c>
      <c r="C49" s="57">
        <v>-9999</v>
      </c>
      <c r="D49" s="45">
        <v>0.63</v>
      </c>
      <c r="E49" s="45">
        <v>1.17</v>
      </c>
      <c r="F49" s="45">
        <v>0.44</v>
      </c>
      <c r="G49" s="45">
        <v>0.72</v>
      </c>
      <c r="H49" s="45">
        <v>1.02</v>
      </c>
      <c r="I49" s="45">
        <v>0.28999999999999998</v>
      </c>
      <c r="J49" s="45">
        <v>-9999</v>
      </c>
      <c r="K49" s="45">
        <v>0.22</v>
      </c>
      <c r="L49" s="45">
        <v>0.3</v>
      </c>
      <c r="M49" s="46">
        <v>-9999</v>
      </c>
      <c r="N49" s="45">
        <v>1.51</v>
      </c>
      <c r="O49" s="45">
        <v>-9999</v>
      </c>
      <c r="P49" s="45">
        <v>0.18</v>
      </c>
      <c r="Q49" s="45">
        <v>-9999</v>
      </c>
      <c r="R49" s="45">
        <v>0.37</v>
      </c>
      <c r="S49" s="45">
        <v>-9999</v>
      </c>
      <c r="T49" s="45">
        <v>0.9</v>
      </c>
      <c r="U49" s="45">
        <v>0.12</v>
      </c>
      <c r="V49" s="64">
        <f t="shared" si="0"/>
        <v>19694</v>
      </c>
      <c r="W49" s="65">
        <f t="shared" si="3"/>
        <v>1954</v>
      </c>
      <c r="X49" s="72" t="str">
        <f t="shared" si="4"/>
        <v>Feb</v>
      </c>
    </row>
    <row r="50" spans="1:24" x14ac:dyDescent="0.25">
      <c r="A50" s="61">
        <v>1</v>
      </c>
      <c r="B50" s="61">
        <v>1954</v>
      </c>
      <c r="C50" s="57">
        <v>-9999</v>
      </c>
      <c r="D50" s="45">
        <v>0.14000000000000001</v>
      </c>
      <c r="E50" s="45">
        <v>0.48</v>
      </c>
      <c r="F50" s="45">
        <v>0.1</v>
      </c>
      <c r="G50" s="45">
        <v>0.25</v>
      </c>
      <c r="H50" s="45">
        <v>0.23</v>
      </c>
      <c r="I50" s="45">
        <v>0.16</v>
      </c>
      <c r="J50" s="45">
        <v>-9999</v>
      </c>
      <c r="K50" s="45">
        <v>0.11</v>
      </c>
      <c r="L50" s="45">
        <v>0.21</v>
      </c>
      <c r="M50" s="46">
        <v>0.05</v>
      </c>
      <c r="N50" s="45">
        <v>0.35</v>
      </c>
      <c r="O50" s="45">
        <v>-9999</v>
      </c>
      <c r="P50" s="45">
        <v>0.3</v>
      </c>
      <c r="Q50" s="45">
        <v>-9999</v>
      </c>
      <c r="R50" s="45">
        <v>0.08</v>
      </c>
      <c r="S50" s="45">
        <v>-9999</v>
      </c>
      <c r="T50" s="45">
        <v>0.14000000000000001</v>
      </c>
      <c r="U50" s="45">
        <v>0.3</v>
      </c>
      <c r="V50" s="64">
        <f t="shared" si="0"/>
        <v>19725</v>
      </c>
      <c r="W50" s="65">
        <f t="shared" si="3"/>
        <v>1954</v>
      </c>
      <c r="X50" s="72" t="str">
        <f t="shared" si="4"/>
        <v>Mar</v>
      </c>
    </row>
    <row r="51" spans="1:24" x14ac:dyDescent="0.25">
      <c r="A51" s="61">
        <v>2</v>
      </c>
      <c r="B51" s="61">
        <v>1954</v>
      </c>
      <c r="C51" s="57">
        <v>-9999</v>
      </c>
      <c r="D51" s="45">
        <v>0.25</v>
      </c>
      <c r="E51" s="45">
        <v>0.25</v>
      </c>
      <c r="F51" s="45">
        <v>0.05</v>
      </c>
      <c r="G51" s="45">
        <v>0.64</v>
      </c>
      <c r="H51" s="45">
        <v>0.04</v>
      </c>
      <c r="I51" s="45">
        <v>0.06</v>
      </c>
      <c r="J51" s="45">
        <v>-9999</v>
      </c>
      <c r="K51" s="45">
        <v>0.06</v>
      </c>
      <c r="L51" s="45">
        <v>1.0000000000000001E-5</v>
      </c>
      <c r="M51" s="46">
        <v>0</v>
      </c>
      <c r="N51" s="45">
        <v>0.5</v>
      </c>
      <c r="O51" s="45">
        <v>-9999</v>
      </c>
      <c r="P51" s="45">
        <v>1.0000000000000001E-5</v>
      </c>
      <c r="Q51" s="45">
        <v>-9999</v>
      </c>
      <c r="R51" s="45">
        <v>1.0000000000000001E-5</v>
      </c>
      <c r="S51" s="45">
        <v>-9999</v>
      </c>
      <c r="T51" s="45">
        <v>1.0000000000000001E-5</v>
      </c>
      <c r="U51" s="45">
        <v>0.03</v>
      </c>
      <c r="V51" s="64">
        <f t="shared" si="0"/>
        <v>19756</v>
      </c>
      <c r="W51" s="65">
        <f t="shared" si="3"/>
        <v>1954</v>
      </c>
      <c r="X51" s="72" t="str">
        <f t="shared" si="4"/>
        <v>Apr</v>
      </c>
    </row>
    <row r="52" spans="1:24" x14ac:dyDescent="0.25">
      <c r="A52" s="61">
        <v>3</v>
      </c>
      <c r="B52" s="61">
        <v>1954</v>
      </c>
      <c r="C52" s="57">
        <v>-9999</v>
      </c>
      <c r="D52" s="45">
        <v>0.44</v>
      </c>
      <c r="E52" s="45">
        <v>1.1599999999999999</v>
      </c>
      <c r="F52" s="45">
        <v>0.79</v>
      </c>
      <c r="G52" s="45">
        <v>0.8</v>
      </c>
      <c r="H52" s="45">
        <v>0.49</v>
      </c>
      <c r="I52" s="45">
        <v>0.82</v>
      </c>
      <c r="J52" s="45">
        <v>-9999</v>
      </c>
      <c r="K52" s="45">
        <v>0.9</v>
      </c>
      <c r="L52" s="45">
        <v>0.44</v>
      </c>
      <c r="M52" s="46">
        <v>1.24</v>
      </c>
      <c r="N52" s="45">
        <v>1.03</v>
      </c>
      <c r="O52" s="45">
        <v>-9999</v>
      </c>
      <c r="P52" s="45">
        <v>0.35</v>
      </c>
      <c r="Q52" s="45">
        <v>-9999</v>
      </c>
      <c r="R52" s="45">
        <v>1.06</v>
      </c>
      <c r="S52" s="45">
        <v>-9999</v>
      </c>
      <c r="T52" s="45">
        <v>0.32</v>
      </c>
      <c r="U52" s="45">
        <v>0.53</v>
      </c>
      <c r="V52" s="64">
        <f t="shared" si="0"/>
        <v>19784</v>
      </c>
      <c r="W52" s="65">
        <f t="shared" si="3"/>
        <v>1954</v>
      </c>
      <c r="X52" s="72" t="str">
        <f t="shared" si="4"/>
        <v>May</v>
      </c>
    </row>
    <row r="53" spans="1:24" x14ac:dyDescent="0.25">
      <c r="A53" s="61">
        <v>4</v>
      </c>
      <c r="B53" s="61">
        <v>1954</v>
      </c>
      <c r="C53" s="57">
        <v>-9999</v>
      </c>
      <c r="D53" s="45">
        <v>0.75</v>
      </c>
      <c r="E53" s="45">
        <v>0.83</v>
      </c>
      <c r="F53" s="45">
        <v>0.34</v>
      </c>
      <c r="G53" s="45">
        <v>0.41</v>
      </c>
      <c r="H53" s="45">
        <v>0.88</v>
      </c>
      <c r="I53" s="45">
        <v>0.34</v>
      </c>
      <c r="J53" s="45">
        <v>-9999</v>
      </c>
      <c r="K53" s="45">
        <v>0.35</v>
      </c>
      <c r="L53" s="45">
        <v>0.42</v>
      </c>
      <c r="M53" s="46">
        <v>0.25</v>
      </c>
      <c r="N53" s="45">
        <v>0.95</v>
      </c>
      <c r="O53" s="45">
        <v>-9999</v>
      </c>
      <c r="P53" s="45">
        <v>0.37</v>
      </c>
      <c r="Q53" s="45">
        <v>-9999</v>
      </c>
      <c r="R53" s="45">
        <v>0.44</v>
      </c>
      <c r="S53" s="45">
        <v>-9999</v>
      </c>
      <c r="T53" s="45">
        <v>0.3</v>
      </c>
      <c r="U53" s="45">
        <v>0.33</v>
      </c>
      <c r="V53" s="64">
        <f t="shared" si="0"/>
        <v>19815</v>
      </c>
      <c r="W53" s="65">
        <f t="shared" si="3"/>
        <v>1954</v>
      </c>
      <c r="X53" s="72" t="str">
        <f t="shared" si="4"/>
        <v>Jun</v>
      </c>
    </row>
    <row r="54" spans="1:24" x14ac:dyDescent="0.25">
      <c r="A54" s="61">
        <v>5</v>
      </c>
      <c r="B54" s="61">
        <v>1954</v>
      </c>
      <c r="C54" s="57">
        <v>-9999</v>
      </c>
      <c r="D54" s="45">
        <v>2.4300000000000002</v>
      </c>
      <c r="E54" s="45">
        <v>1.33</v>
      </c>
      <c r="F54" s="45">
        <v>0.55000000000000004</v>
      </c>
      <c r="G54" s="45">
        <v>1.95</v>
      </c>
      <c r="H54" s="45">
        <v>0.6</v>
      </c>
      <c r="I54" s="45">
        <v>0.85</v>
      </c>
      <c r="J54" s="45">
        <v>-9999</v>
      </c>
      <c r="K54" s="45">
        <v>1.1399999999999999</v>
      </c>
      <c r="L54" s="45">
        <v>1.51</v>
      </c>
      <c r="M54" s="46">
        <v>2.74</v>
      </c>
      <c r="N54" s="45">
        <v>1.1200000000000001</v>
      </c>
      <c r="O54" s="45">
        <v>-9999</v>
      </c>
      <c r="P54" s="45">
        <v>0.47</v>
      </c>
      <c r="Q54" s="45">
        <v>-9999</v>
      </c>
      <c r="R54" s="45">
        <v>1.4</v>
      </c>
      <c r="S54" s="45">
        <v>-9999</v>
      </c>
      <c r="T54" s="45">
        <v>1.7</v>
      </c>
      <c r="U54" s="45">
        <v>1.3</v>
      </c>
      <c r="V54" s="64">
        <f t="shared" si="0"/>
        <v>19845</v>
      </c>
      <c r="W54" s="65">
        <f t="shared" si="3"/>
        <v>1954</v>
      </c>
      <c r="X54" s="72" t="str">
        <f t="shared" si="4"/>
        <v>Jul</v>
      </c>
    </row>
    <row r="55" spans="1:24" x14ac:dyDescent="0.25">
      <c r="A55" s="61">
        <v>6</v>
      </c>
      <c r="B55" s="61">
        <v>1954</v>
      </c>
      <c r="C55" s="57">
        <v>-9999</v>
      </c>
      <c r="D55" s="45">
        <v>1</v>
      </c>
      <c r="E55" s="45">
        <v>1.1599999999999999</v>
      </c>
      <c r="F55" s="45">
        <v>0.3</v>
      </c>
      <c r="G55" s="45">
        <v>0.36</v>
      </c>
      <c r="H55" s="45">
        <v>0.66</v>
      </c>
      <c r="I55" s="45">
        <v>0.46</v>
      </c>
      <c r="J55" s="45">
        <v>-9999</v>
      </c>
      <c r="K55" s="45">
        <v>0.89</v>
      </c>
      <c r="L55" s="45">
        <v>0.36</v>
      </c>
      <c r="M55" s="46">
        <v>2.08</v>
      </c>
      <c r="N55" s="45">
        <v>0.25</v>
      </c>
      <c r="O55" s="45">
        <v>-9999</v>
      </c>
      <c r="P55" s="45">
        <v>0.39</v>
      </c>
      <c r="Q55" s="45">
        <v>-9999</v>
      </c>
      <c r="R55" s="45">
        <v>1.1399999999999999</v>
      </c>
      <c r="S55" s="45">
        <v>-9999</v>
      </c>
      <c r="T55" s="45">
        <v>0.93</v>
      </c>
      <c r="U55" s="45">
        <v>1.18</v>
      </c>
      <c r="V55" s="64">
        <f t="shared" si="0"/>
        <v>19876</v>
      </c>
      <c r="W55" s="65">
        <f t="shared" si="3"/>
        <v>1954</v>
      </c>
      <c r="X55" s="72" t="str">
        <f t="shared" si="4"/>
        <v>Aug</v>
      </c>
    </row>
    <row r="56" spans="1:24" x14ac:dyDescent="0.25">
      <c r="A56" s="61">
        <v>7</v>
      </c>
      <c r="B56" s="61">
        <v>1954</v>
      </c>
      <c r="C56" s="57">
        <v>-9999</v>
      </c>
      <c r="D56" s="45">
        <v>4.0199999999999996</v>
      </c>
      <c r="E56" s="45">
        <v>1.73</v>
      </c>
      <c r="F56" s="45">
        <v>1.93</v>
      </c>
      <c r="G56" s="45">
        <v>3.9</v>
      </c>
      <c r="H56" s="45">
        <v>1.99</v>
      </c>
      <c r="I56" s="45">
        <v>2.33</v>
      </c>
      <c r="J56" s="45">
        <v>-9999</v>
      </c>
      <c r="K56" s="45">
        <v>0.95</v>
      </c>
      <c r="L56" s="45">
        <v>2.61</v>
      </c>
      <c r="M56" s="46">
        <v>0.45</v>
      </c>
      <c r="N56" s="45">
        <v>2.76</v>
      </c>
      <c r="O56" s="45">
        <v>-9999</v>
      </c>
      <c r="P56" s="45">
        <v>1.76</v>
      </c>
      <c r="Q56" s="45">
        <v>-9999</v>
      </c>
      <c r="R56" s="45">
        <v>0.65</v>
      </c>
      <c r="S56" s="45">
        <v>-9999</v>
      </c>
      <c r="T56" s="45">
        <v>2.16</v>
      </c>
      <c r="U56" s="45">
        <v>1.2</v>
      </c>
      <c r="V56" s="64">
        <f t="shared" si="0"/>
        <v>19906</v>
      </c>
      <c r="W56" s="65">
        <f t="shared" si="3"/>
        <v>1954</v>
      </c>
      <c r="X56" s="72" t="str">
        <f t="shared" si="4"/>
        <v>Sep</v>
      </c>
    </row>
    <row r="57" spans="1:24" x14ac:dyDescent="0.25">
      <c r="A57" s="61">
        <v>8</v>
      </c>
      <c r="B57" s="61">
        <v>1954</v>
      </c>
      <c r="C57" s="57">
        <v>-9999</v>
      </c>
      <c r="D57" s="45">
        <v>1.74</v>
      </c>
      <c r="E57" s="45">
        <v>0.83</v>
      </c>
      <c r="F57" s="45">
        <v>0.85</v>
      </c>
      <c r="G57" s="45">
        <v>1.77</v>
      </c>
      <c r="H57" s="45">
        <v>0.51</v>
      </c>
      <c r="I57" s="45">
        <v>1.22</v>
      </c>
      <c r="J57" s="45">
        <v>-9999</v>
      </c>
      <c r="K57" s="45">
        <v>1.24</v>
      </c>
      <c r="L57" s="45">
        <v>3.06</v>
      </c>
      <c r="M57" s="46">
        <v>1.64</v>
      </c>
      <c r="N57" s="45">
        <v>1.19</v>
      </c>
      <c r="O57" s="45">
        <v>-9999</v>
      </c>
      <c r="P57" s="45">
        <v>0.44</v>
      </c>
      <c r="Q57" s="45">
        <v>-9999</v>
      </c>
      <c r="R57" s="45">
        <v>1.38</v>
      </c>
      <c r="S57" s="45">
        <v>-9999</v>
      </c>
      <c r="T57" s="45">
        <v>0.61</v>
      </c>
      <c r="U57" s="45">
        <v>0.91</v>
      </c>
      <c r="V57" s="64">
        <f t="shared" si="0"/>
        <v>19937</v>
      </c>
      <c r="W57" s="65">
        <f t="shared" si="3"/>
        <v>1954</v>
      </c>
      <c r="X57" s="72" t="str">
        <f t="shared" si="4"/>
        <v>Oct</v>
      </c>
    </row>
    <row r="58" spans="1:24" x14ac:dyDescent="0.25">
      <c r="A58" s="61">
        <v>9</v>
      </c>
      <c r="B58" s="61">
        <v>1954</v>
      </c>
      <c r="C58" s="57">
        <v>-9999</v>
      </c>
      <c r="D58" s="45">
        <v>2.4500000000000002</v>
      </c>
      <c r="E58" s="45">
        <v>1.37</v>
      </c>
      <c r="F58" s="45">
        <v>0.79</v>
      </c>
      <c r="G58" s="45">
        <v>1.61</v>
      </c>
      <c r="H58" s="45">
        <v>0.77</v>
      </c>
      <c r="I58" s="45">
        <v>2.31</v>
      </c>
      <c r="J58" s="45">
        <v>-9999</v>
      </c>
      <c r="K58" s="45">
        <v>0.99</v>
      </c>
      <c r="L58" s="45">
        <v>1.77</v>
      </c>
      <c r="M58" s="46">
        <v>0.94</v>
      </c>
      <c r="N58" s="45">
        <v>1.82</v>
      </c>
      <c r="O58" s="45">
        <v>-9999</v>
      </c>
      <c r="P58" s="45">
        <v>1.62</v>
      </c>
      <c r="Q58" s="45">
        <v>-9999</v>
      </c>
      <c r="R58" s="45">
        <v>2.69</v>
      </c>
      <c r="S58" s="45">
        <v>-9999</v>
      </c>
      <c r="T58" s="45">
        <v>0.5</v>
      </c>
      <c r="U58" s="45">
        <v>0.88</v>
      </c>
      <c r="V58" s="64">
        <f t="shared" si="0"/>
        <v>19968</v>
      </c>
      <c r="W58" s="65">
        <f t="shared" si="3"/>
        <v>1954</v>
      </c>
      <c r="X58" s="72" t="str">
        <f t="shared" si="4"/>
        <v>Nov</v>
      </c>
    </row>
    <row r="59" spans="1:24" x14ac:dyDescent="0.25">
      <c r="A59" s="61">
        <v>10</v>
      </c>
      <c r="B59" s="61">
        <v>1954</v>
      </c>
      <c r="C59" s="57">
        <v>-9999</v>
      </c>
      <c r="D59" s="45">
        <v>0.35</v>
      </c>
      <c r="E59" s="45">
        <v>-9999</v>
      </c>
      <c r="F59" s="45">
        <v>0.11</v>
      </c>
      <c r="G59" s="45">
        <v>0.19</v>
      </c>
      <c r="H59" s="45">
        <v>0.06</v>
      </c>
      <c r="I59" s="45">
        <v>0.54</v>
      </c>
      <c r="J59" s="45">
        <v>-9999</v>
      </c>
      <c r="K59" s="45">
        <v>0.35</v>
      </c>
      <c r="L59" s="45">
        <v>0.28000000000000003</v>
      </c>
      <c r="M59" s="46">
        <v>0.57999999999999996</v>
      </c>
      <c r="N59" s="45">
        <v>0.14000000000000001</v>
      </c>
      <c r="O59" s="45">
        <v>-9999</v>
      </c>
      <c r="P59" s="45">
        <v>0.28999999999999998</v>
      </c>
      <c r="Q59" s="45">
        <v>-9999</v>
      </c>
      <c r="R59" s="45">
        <v>0.72</v>
      </c>
      <c r="S59" s="45">
        <v>-9999</v>
      </c>
      <c r="T59" s="45">
        <v>0.47</v>
      </c>
      <c r="U59" s="45">
        <v>0.36</v>
      </c>
      <c r="V59" s="64">
        <f t="shared" si="0"/>
        <v>19998</v>
      </c>
      <c r="W59" s="65">
        <f t="shared" si="3"/>
        <v>1954</v>
      </c>
      <c r="X59" s="72" t="str">
        <f t="shared" si="4"/>
        <v>Dec</v>
      </c>
    </row>
    <row r="60" spans="1:24" x14ac:dyDescent="0.25">
      <c r="A60" s="61">
        <v>11</v>
      </c>
      <c r="B60" s="61">
        <v>1954</v>
      </c>
      <c r="C60" s="57">
        <v>-9999</v>
      </c>
      <c r="D60" s="45">
        <v>0.84</v>
      </c>
      <c r="E60" s="45">
        <v>0.67</v>
      </c>
      <c r="F60" s="45">
        <v>0.1</v>
      </c>
      <c r="G60" s="45">
        <v>0.76</v>
      </c>
      <c r="H60" s="45">
        <v>0.56999999999999995</v>
      </c>
      <c r="I60" s="45">
        <v>0.41</v>
      </c>
      <c r="J60" s="45">
        <v>-9999</v>
      </c>
      <c r="K60" s="45">
        <v>0.53</v>
      </c>
      <c r="L60" s="45">
        <v>0.16</v>
      </c>
      <c r="M60" s="46">
        <v>0.12</v>
      </c>
      <c r="N60" s="45">
        <v>0.89</v>
      </c>
      <c r="O60" s="45">
        <v>-9999</v>
      </c>
      <c r="P60" s="45">
        <v>0.56000000000000005</v>
      </c>
      <c r="Q60" s="45">
        <v>-9999</v>
      </c>
      <c r="R60" s="45">
        <v>0.16</v>
      </c>
      <c r="S60" s="45">
        <v>-9999</v>
      </c>
      <c r="T60" s="45">
        <v>1.0000000000000001E-5</v>
      </c>
      <c r="U60" s="45">
        <v>0.56000000000000005</v>
      </c>
      <c r="V60" s="64">
        <f t="shared" si="0"/>
        <v>20029</v>
      </c>
      <c r="W60" s="65">
        <f t="shared" si="3"/>
        <v>1955</v>
      </c>
      <c r="X60" s="72" t="str">
        <f t="shared" si="4"/>
        <v>Jan</v>
      </c>
    </row>
    <row r="61" spans="1:24" x14ac:dyDescent="0.25">
      <c r="A61" s="61">
        <v>12</v>
      </c>
      <c r="B61" s="61">
        <v>1954</v>
      </c>
      <c r="C61" s="57">
        <v>-9999</v>
      </c>
      <c r="D61" s="45">
        <v>0.28000000000000003</v>
      </c>
      <c r="E61" s="45">
        <v>0.68</v>
      </c>
      <c r="F61" s="45">
        <v>0.4</v>
      </c>
      <c r="G61" s="45">
        <v>0.45</v>
      </c>
      <c r="H61" s="45">
        <v>0.71</v>
      </c>
      <c r="I61" s="45">
        <v>0.39</v>
      </c>
      <c r="J61" s="45">
        <v>-9999</v>
      </c>
      <c r="K61" s="45">
        <v>0.47</v>
      </c>
      <c r="L61" s="45">
        <v>0.15</v>
      </c>
      <c r="M61" s="46">
        <v>0.27</v>
      </c>
      <c r="N61" s="45">
        <v>0.57999999999999996</v>
      </c>
      <c r="O61" s="45">
        <v>-9999</v>
      </c>
      <c r="P61" s="45">
        <v>0.22</v>
      </c>
      <c r="Q61" s="45">
        <v>-9999</v>
      </c>
      <c r="R61" s="45">
        <v>0.2</v>
      </c>
      <c r="S61" s="45">
        <v>-9999</v>
      </c>
      <c r="T61" s="45">
        <v>0.14000000000000001</v>
      </c>
      <c r="U61" s="45">
        <v>0.39</v>
      </c>
      <c r="V61" s="64">
        <f t="shared" si="0"/>
        <v>20059</v>
      </c>
      <c r="W61" s="65">
        <f t="shared" si="3"/>
        <v>1955</v>
      </c>
      <c r="X61" s="72" t="str">
        <f t="shared" si="4"/>
        <v>Feb</v>
      </c>
    </row>
    <row r="62" spans="1:24" x14ac:dyDescent="0.25">
      <c r="A62" s="61">
        <v>1</v>
      </c>
      <c r="B62" s="61">
        <v>1955</v>
      </c>
      <c r="C62" s="57">
        <v>-9999</v>
      </c>
      <c r="D62" s="45">
        <v>0.05</v>
      </c>
      <c r="E62" s="45">
        <v>0.39</v>
      </c>
      <c r="F62" s="45">
        <v>0.18</v>
      </c>
      <c r="G62" s="45">
        <v>0.27</v>
      </c>
      <c r="H62" s="45">
        <v>0.23</v>
      </c>
      <c r="I62" s="45">
        <v>0.24</v>
      </c>
      <c r="J62" s="45">
        <v>-9999</v>
      </c>
      <c r="K62" s="45">
        <v>0.36</v>
      </c>
      <c r="L62" s="45">
        <v>0.2</v>
      </c>
      <c r="M62" s="46">
        <v>0.43</v>
      </c>
      <c r="N62" s="45">
        <v>0.22</v>
      </c>
      <c r="O62" s="45">
        <v>-9999</v>
      </c>
      <c r="P62" s="45">
        <v>0.48</v>
      </c>
      <c r="Q62" s="45">
        <v>-9999</v>
      </c>
      <c r="R62" s="45">
        <v>0.46</v>
      </c>
      <c r="S62" s="45">
        <v>-9999</v>
      </c>
      <c r="T62" s="45">
        <v>0.22</v>
      </c>
      <c r="U62" s="45">
        <v>0.18</v>
      </c>
      <c r="V62" s="64">
        <f t="shared" si="0"/>
        <v>20090</v>
      </c>
      <c r="W62" s="65">
        <f t="shared" si="3"/>
        <v>1955</v>
      </c>
      <c r="X62" s="72" t="str">
        <f t="shared" si="4"/>
        <v>Mar</v>
      </c>
    </row>
    <row r="63" spans="1:24" x14ac:dyDescent="0.25">
      <c r="A63" s="61">
        <v>2</v>
      </c>
      <c r="B63" s="61">
        <v>1955</v>
      </c>
      <c r="C63" s="57">
        <v>-9999</v>
      </c>
      <c r="D63" s="45">
        <v>0.73</v>
      </c>
      <c r="E63" s="45">
        <v>1.41</v>
      </c>
      <c r="F63" s="45">
        <v>0.42</v>
      </c>
      <c r="G63" s="45">
        <v>0.79</v>
      </c>
      <c r="H63" s="45">
        <v>0.85</v>
      </c>
      <c r="I63" s="45">
        <v>0.31</v>
      </c>
      <c r="J63" s="45">
        <v>-9999</v>
      </c>
      <c r="K63" s="45">
        <v>0.63</v>
      </c>
      <c r="L63" s="45">
        <v>0.34</v>
      </c>
      <c r="M63" s="46">
        <v>1.19</v>
      </c>
      <c r="N63" s="45">
        <v>1.02</v>
      </c>
      <c r="O63" s="45">
        <v>-9999</v>
      </c>
      <c r="P63" s="45">
        <v>0.54</v>
      </c>
      <c r="Q63" s="45">
        <v>-9999</v>
      </c>
      <c r="R63" s="45">
        <v>0.74</v>
      </c>
      <c r="S63" s="45">
        <v>-9999</v>
      </c>
      <c r="T63" s="45">
        <v>0.2</v>
      </c>
      <c r="U63" s="45">
        <v>0.99</v>
      </c>
      <c r="V63" s="64">
        <f t="shared" si="0"/>
        <v>20121</v>
      </c>
      <c r="W63" s="65">
        <f t="shared" si="3"/>
        <v>1955</v>
      </c>
      <c r="X63" s="72" t="str">
        <f t="shared" si="4"/>
        <v>Apr</v>
      </c>
    </row>
    <row r="64" spans="1:24" x14ac:dyDescent="0.25">
      <c r="A64" s="61">
        <v>3</v>
      </c>
      <c r="B64" s="61">
        <v>1955</v>
      </c>
      <c r="C64" s="57">
        <v>-9999</v>
      </c>
      <c r="D64" s="45">
        <v>0.35</v>
      </c>
      <c r="E64" s="45">
        <v>2.14</v>
      </c>
      <c r="F64" s="45">
        <v>0.55000000000000004</v>
      </c>
      <c r="G64" s="45">
        <v>1.34</v>
      </c>
      <c r="H64" s="45">
        <v>1.1399999999999999</v>
      </c>
      <c r="I64" s="45">
        <v>0.68</v>
      </c>
      <c r="J64" s="45">
        <v>-9999</v>
      </c>
      <c r="K64" s="45">
        <v>1.1499999999999999</v>
      </c>
      <c r="L64" s="45">
        <v>0.16</v>
      </c>
      <c r="M64" s="46">
        <v>0.35</v>
      </c>
      <c r="N64" s="45">
        <v>1.25</v>
      </c>
      <c r="O64" s="45">
        <v>-9999</v>
      </c>
      <c r="P64" s="45">
        <v>0.65</v>
      </c>
      <c r="Q64" s="45">
        <v>-9999</v>
      </c>
      <c r="R64" s="45">
        <v>0.44</v>
      </c>
      <c r="S64" s="45">
        <v>-9999</v>
      </c>
      <c r="T64" s="45">
        <v>0.11</v>
      </c>
      <c r="U64" s="45">
        <v>-9999</v>
      </c>
      <c r="V64" s="64">
        <f t="shared" si="0"/>
        <v>20149</v>
      </c>
      <c r="W64" s="65">
        <f t="shared" si="3"/>
        <v>1955</v>
      </c>
      <c r="X64" s="72" t="str">
        <f t="shared" si="4"/>
        <v>May</v>
      </c>
    </row>
    <row r="65" spans="1:24" x14ac:dyDescent="0.25">
      <c r="A65" s="61">
        <v>4</v>
      </c>
      <c r="B65" s="61">
        <v>1955</v>
      </c>
      <c r="C65" s="57">
        <v>-9999</v>
      </c>
      <c r="D65" s="45">
        <v>0.28999999999999998</v>
      </c>
      <c r="E65" s="45">
        <v>0.22</v>
      </c>
      <c r="F65" s="45">
        <v>0.57999999999999996</v>
      </c>
      <c r="G65" s="45">
        <v>0.65</v>
      </c>
      <c r="H65" s="45">
        <v>0.48</v>
      </c>
      <c r="I65" s="45">
        <v>0.02</v>
      </c>
      <c r="J65" s="45">
        <v>-9999</v>
      </c>
      <c r="K65" s="45">
        <v>0.22</v>
      </c>
      <c r="L65" s="45">
        <v>0.03</v>
      </c>
      <c r="M65" s="46">
        <v>2.0299999999999998</v>
      </c>
      <c r="N65" s="45">
        <v>1.27</v>
      </c>
      <c r="O65" s="45">
        <v>-9999</v>
      </c>
      <c r="P65" s="45">
        <v>0.01</v>
      </c>
      <c r="Q65" s="45">
        <v>-9999</v>
      </c>
      <c r="R65" s="45">
        <v>1.89</v>
      </c>
      <c r="S65" s="45">
        <v>-9999</v>
      </c>
      <c r="T65" s="45">
        <v>0.5</v>
      </c>
      <c r="U65" s="45">
        <v>-9999</v>
      </c>
      <c r="V65" s="64">
        <f t="shared" si="0"/>
        <v>20180</v>
      </c>
      <c r="W65" s="65">
        <f t="shared" si="3"/>
        <v>1955</v>
      </c>
      <c r="X65" s="72" t="str">
        <f t="shared" si="4"/>
        <v>Jun</v>
      </c>
    </row>
    <row r="66" spans="1:24" x14ac:dyDescent="0.25">
      <c r="A66" s="61">
        <v>5</v>
      </c>
      <c r="B66" s="61">
        <v>1955</v>
      </c>
      <c r="C66" s="57">
        <v>-9999</v>
      </c>
      <c r="D66" s="45">
        <v>2.2799999999999998</v>
      </c>
      <c r="E66" s="45">
        <v>2.4900000000000002</v>
      </c>
      <c r="F66" s="45">
        <v>2.08</v>
      </c>
      <c r="G66" s="45">
        <v>3.94</v>
      </c>
      <c r="H66" s="45">
        <v>2.4700000000000002</v>
      </c>
      <c r="I66" s="45">
        <v>2.2599999999999998</v>
      </c>
      <c r="J66" s="45">
        <v>-9999</v>
      </c>
      <c r="K66" s="45">
        <v>1.64</v>
      </c>
      <c r="L66" s="45">
        <v>1.23</v>
      </c>
      <c r="M66" s="46">
        <v>4.68</v>
      </c>
      <c r="N66" s="45">
        <v>6.27</v>
      </c>
      <c r="O66" s="45">
        <v>-9999</v>
      </c>
      <c r="P66" s="45">
        <v>1.53</v>
      </c>
      <c r="Q66" s="45">
        <v>-9999</v>
      </c>
      <c r="R66" s="45">
        <v>4.8499999999999996</v>
      </c>
      <c r="S66" s="45">
        <v>-9999</v>
      </c>
      <c r="T66" s="45">
        <v>4.9400000000000004</v>
      </c>
      <c r="U66" s="45">
        <v>2.1800000000000002</v>
      </c>
      <c r="V66" s="64">
        <f t="shared" si="0"/>
        <v>20210</v>
      </c>
      <c r="W66" s="65">
        <f t="shared" si="3"/>
        <v>1955</v>
      </c>
      <c r="X66" s="72" t="str">
        <f t="shared" si="4"/>
        <v>Jul</v>
      </c>
    </row>
    <row r="67" spans="1:24" x14ac:dyDescent="0.25">
      <c r="A67" s="61">
        <v>6</v>
      </c>
      <c r="B67" s="61">
        <v>1955</v>
      </c>
      <c r="C67" s="57">
        <v>-9999</v>
      </c>
      <c r="D67" s="45">
        <v>0.78</v>
      </c>
      <c r="E67" s="45">
        <v>1.88</v>
      </c>
      <c r="F67" s="45">
        <v>1.1399999999999999</v>
      </c>
      <c r="G67" s="45">
        <v>0.71</v>
      </c>
      <c r="H67" s="45">
        <v>1.39</v>
      </c>
      <c r="I67" s="45">
        <v>2.11</v>
      </c>
      <c r="J67" s="45">
        <v>-9999</v>
      </c>
      <c r="K67" s="45">
        <v>2.58</v>
      </c>
      <c r="L67" s="45">
        <v>2.6</v>
      </c>
      <c r="M67" s="46">
        <v>2.79</v>
      </c>
      <c r="N67" s="45">
        <v>1.45</v>
      </c>
      <c r="O67" s="45">
        <v>-9999</v>
      </c>
      <c r="P67" s="45">
        <v>0.85</v>
      </c>
      <c r="Q67" s="45">
        <v>-9999</v>
      </c>
      <c r="R67" s="45">
        <v>3.47</v>
      </c>
      <c r="S67" s="45">
        <v>-9999</v>
      </c>
      <c r="T67" s="45">
        <v>2.39</v>
      </c>
      <c r="U67" s="45">
        <v>2.56</v>
      </c>
      <c r="V67" s="64">
        <f t="shared" ref="V67:V130" si="5">DATE(B67,A67,1)</f>
        <v>20241</v>
      </c>
      <c r="W67" s="65">
        <f t="shared" si="3"/>
        <v>1955</v>
      </c>
      <c r="X67" s="72" t="str">
        <f t="shared" si="4"/>
        <v>Aug</v>
      </c>
    </row>
    <row r="68" spans="1:24" x14ac:dyDescent="0.25">
      <c r="A68" s="61">
        <v>7</v>
      </c>
      <c r="B68" s="61">
        <v>1955</v>
      </c>
      <c r="C68" s="57">
        <v>-9999</v>
      </c>
      <c r="D68" s="45">
        <v>2.37</v>
      </c>
      <c r="E68" s="45">
        <v>1.33</v>
      </c>
      <c r="F68" s="45">
        <v>1.1599999999999999</v>
      </c>
      <c r="G68" s="45">
        <v>2.2400000000000002</v>
      </c>
      <c r="H68" s="45">
        <v>2.99</v>
      </c>
      <c r="I68" s="45">
        <v>2.0099999999999998</v>
      </c>
      <c r="J68" s="45">
        <v>-9999</v>
      </c>
      <c r="K68" s="45">
        <v>1.23</v>
      </c>
      <c r="L68" s="45">
        <v>1.97</v>
      </c>
      <c r="M68" s="46">
        <v>1.18</v>
      </c>
      <c r="N68" s="45">
        <v>2.48</v>
      </c>
      <c r="O68" s="45">
        <v>-9999</v>
      </c>
      <c r="P68" s="45">
        <v>1.24</v>
      </c>
      <c r="Q68" s="45">
        <v>-9999</v>
      </c>
      <c r="R68" s="45">
        <v>0.8</v>
      </c>
      <c r="S68" s="45">
        <v>-9999</v>
      </c>
      <c r="T68" s="45">
        <v>1.78</v>
      </c>
      <c r="U68" s="45">
        <v>2.35</v>
      </c>
      <c r="V68" s="64">
        <f t="shared" si="5"/>
        <v>20271</v>
      </c>
      <c r="W68" s="65">
        <f t="shared" si="3"/>
        <v>1955</v>
      </c>
      <c r="X68" s="72" t="str">
        <f t="shared" si="4"/>
        <v>Sep</v>
      </c>
    </row>
    <row r="69" spans="1:24" x14ac:dyDescent="0.25">
      <c r="A69" s="61">
        <v>8</v>
      </c>
      <c r="B69" s="61">
        <v>1955</v>
      </c>
      <c r="C69" s="57">
        <v>-9999</v>
      </c>
      <c r="D69" s="45">
        <v>5.59</v>
      </c>
      <c r="E69" s="45">
        <v>1.5</v>
      </c>
      <c r="F69" s="45">
        <v>2.97</v>
      </c>
      <c r="G69" s="45">
        <v>5.78</v>
      </c>
      <c r="H69" s="45">
        <v>2.41</v>
      </c>
      <c r="I69" s="45">
        <v>3.43</v>
      </c>
      <c r="J69" s="45">
        <v>-9999</v>
      </c>
      <c r="K69" s="45">
        <v>1.42</v>
      </c>
      <c r="L69" s="45">
        <v>1.36</v>
      </c>
      <c r="M69" s="46">
        <v>1.22</v>
      </c>
      <c r="N69" s="45">
        <v>3.35</v>
      </c>
      <c r="O69" s="45">
        <v>-9999</v>
      </c>
      <c r="P69" s="45">
        <v>1.4</v>
      </c>
      <c r="Q69" s="45">
        <v>-9999</v>
      </c>
      <c r="R69" s="45">
        <v>1.41</v>
      </c>
      <c r="S69" s="45">
        <v>-9999</v>
      </c>
      <c r="T69" s="45">
        <v>1.82</v>
      </c>
      <c r="U69" s="45">
        <v>2.4700000000000002</v>
      </c>
      <c r="V69" s="64">
        <f t="shared" si="5"/>
        <v>20302</v>
      </c>
      <c r="W69" s="65">
        <f t="shared" ref="W69:W132" si="6">IF(MONTH(V69)&gt;=11,YEAR(V69)+1,YEAR(V69)+0)</f>
        <v>1955</v>
      </c>
      <c r="X69" s="72" t="str">
        <f t="shared" ref="X69:X132" si="7">CHOOSE(MONTH(V69),"Mar","Apr","May","Jun","Jul","Aug","Sep","Oct","Nov","Dec","Jan","Feb")</f>
        <v>Oct</v>
      </c>
    </row>
    <row r="70" spans="1:24" x14ac:dyDescent="0.25">
      <c r="A70" s="61">
        <v>9</v>
      </c>
      <c r="B70" s="61">
        <v>1955</v>
      </c>
      <c r="C70" s="57">
        <v>-9999</v>
      </c>
      <c r="D70" s="45">
        <v>1.0900000000000001</v>
      </c>
      <c r="E70" s="45">
        <v>1.05</v>
      </c>
      <c r="F70" s="45">
        <v>1.49</v>
      </c>
      <c r="G70" s="45">
        <v>1.17</v>
      </c>
      <c r="H70" s="45">
        <v>2.72</v>
      </c>
      <c r="I70" s="45">
        <v>0.4</v>
      </c>
      <c r="J70" s="45">
        <v>-9999</v>
      </c>
      <c r="K70" s="45">
        <v>1.91</v>
      </c>
      <c r="L70" s="45">
        <v>2.06</v>
      </c>
      <c r="M70" s="46">
        <v>2.58</v>
      </c>
      <c r="N70" s="45">
        <v>0.89</v>
      </c>
      <c r="O70" s="45">
        <v>-9999</v>
      </c>
      <c r="P70" s="45">
        <v>1.24</v>
      </c>
      <c r="Q70" s="45">
        <v>-9999</v>
      </c>
      <c r="R70" s="45">
        <v>1.1100000000000001</v>
      </c>
      <c r="S70" s="45">
        <v>-9999</v>
      </c>
      <c r="T70" s="45">
        <v>1.41</v>
      </c>
      <c r="U70" s="45">
        <v>2.0299999999999998</v>
      </c>
      <c r="V70" s="64">
        <f t="shared" si="5"/>
        <v>20333</v>
      </c>
      <c r="W70" s="65">
        <f t="shared" si="6"/>
        <v>1955</v>
      </c>
      <c r="X70" s="72" t="str">
        <f t="shared" si="7"/>
        <v>Nov</v>
      </c>
    </row>
    <row r="71" spans="1:24" x14ac:dyDescent="0.25">
      <c r="A71" s="61">
        <v>10</v>
      </c>
      <c r="B71" s="61">
        <v>1955</v>
      </c>
      <c r="C71" s="57">
        <v>-9999</v>
      </c>
      <c r="D71" s="45">
        <v>0.15</v>
      </c>
      <c r="E71" s="45">
        <v>0.56000000000000005</v>
      </c>
      <c r="F71" s="45">
        <v>0.36</v>
      </c>
      <c r="G71" s="45">
        <v>0.17</v>
      </c>
      <c r="H71" s="45">
        <v>0.66</v>
      </c>
      <c r="I71" s="45">
        <v>0.21</v>
      </c>
      <c r="J71" s="45">
        <v>-9999</v>
      </c>
      <c r="K71" s="45">
        <v>0.19</v>
      </c>
      <c r="L71" s="45">
        <v>0.33</v>
      </c>
      <c r="M71" s="46">
        <v>0.3</v>
      </c>
      <c r="N71" s="45">
        <v>0.46</v>
      </c>
      <c r="O71" s="45">
        <v>-9999</v>
      </c>
      <c r="P71" s="45">
        <v>0.37</v>
      </c>
      <c r="Q71" s="45">
        <v>-9999</v>
      </c>
      <c r="R71" s="45">
        <v>0.22</v>
      </c>
      <c r="S71" s="45">
        <v>-9999</v>
      </c>
      <c r="T71" s="45">
        <v>0.32</v>
      </c>
      <c r="U71" s="45">
        <v>0.36</v>
      </c>
      <c r="V71" s="64">
        <f t="shared" si="5"/>
        <v>20363</v>
      </c>
      <c r="W71" s="65">
        <f t="shared" si="6"/>
        <v>1955</v>
      </c>
      <c r="X71" s="72" t="str">
        <f t="shared" si="7"/>
        <v>Dec</v>
      </c>
    </row>
    <row r="72" spans="1:24" x14ac:dyDescent="0.25">
      <c r="A72" s="61">
        <v>11</v>
      </c>
      <c r="B72" s="61">
        <v>1955</v>
      </c>
      <c r="C72" s="57">
        <v>-9999</v>
      </c>
      <c r="D72" s="45">
        <v>0.45</v>
      </c>
      <c r="E72" s="45">
        <v>1.42</v>
      </c>
      <c r="F72" s="45">
        <v>0.44</v>
      </c>
      <c r="G72" s="45">
        <v>0.35</v>
      </c>
      <c r="H72" s="45">
        <v>0.56000000000000005</v>
      </c>
      <c r="I72" s="45">
        <v>1.49</v>
      </c>
      <c r="J72" s="45">
        <v>-9999</v>
      </c>
      <c r="K72" s="45">
        <v>1.05</v>
      </c>
      <c r="L72" s="45">
        <v>0.59</v>
      </c>
      <c r="M72" s="46">
        <v>0.67</v>
      </c>
      <c r="N72" s="45">
        <v>0.36</v>
      </c>
      <c r="O72" s="45">
        <v>-9999</v>
      </c>
      <c r="P72" s="45">
        <v>0.74</v>
      </c>
      <c r="Q72" s="45">
        <v>-9999</v>
      </c>
      <c r="R72" s="45">
        <v>0.76</v>
      </c>
      <c r="S72" s="45">
        <v>-9999</v>
      </c>
      <c r="T72" s="45">
        <v>0.77</v>
      </c>
      <c r="U72" s="45">
        <v>1.07</v>
      </c>
      <c r="V72" s="64">
        <f t="shared" si="5"/>
        <v>20394</v>
      </c>
      <c r="W72" s="65">
        <f t="shared" si="6"/>
        <v>1956</v>
      </c>
      <c r="X72" s="72" t="str">
        <f t="shared" si="7"/>
        <v>Jan</v>
      </c>
    </row>
    <row r="73" spans="1:24" x14ac:dyDescent="0.25">
      <c r="A73" s="61">
        <v>12</v>
      </c>
      <c r="B73" s="61">
        <v>1955</v>
      </c>
      <c r="C73" s="57">
        <v>-9999</v>
      </c>
      <c r="D73" s="45">
        <v>0.16</v>
      </c>
      <c r="E73" s="45">
        <v>0.86</v>
      </c>
      <c r="F73" s="45">
        <v>0.1</v>
      </c>
      <c r="G73" s="45">
        <v>0.25</v>
      </c>
      <c r="H73" s="45">
        <v>0.15</v>
      </c>
      <c r="I73" s="45">
        <v>0.55000000000000004</v>
      </c>
      <c r="J73" s="45">
        <v>-9999</v>
      </c>
      <c r="K73" s="45">
        <v>0.59</v>
      </c>
      <c r="L73" s="45">
        <v>0.08</v>
      </c>
      <c r="M73" s="46">
        <v>0.2</v>
      </c>
      <c r="N73" s="45">
        <v>0.18</v>
      </c>
      <c r="O73" s="45">
        <v>-9999</v>
      </c>
      <c r="P73" s="45">
        <v>0.37</v>
      </c>
      <c r="Q73" s="45">
        <v>-9999</v>
      </c>
      <c r="R73" s="45">
        <v>0.05</v>
      </c>
      <c r="S73" s="45">
        <v>-9999</v>
      </c>
      <c r="T73" s="45">
        <v>0.02</v>
      </c>
      <c r="U73" s="45">
        <v>0.71</v>
      </c>
      <c r="V73" s="64">
        <f t="shared" si="5"/>
        <v>20424</v>
      </c>
      <c r="W73" s="65">
        <f t="shared" si="6"/>
        <v>1956</v>
      </c>
      <c r="X73" s="72" t="str">
        <f t="shared" si="7"/>
        <v>Feb</v>
      </c>
    </row>
    <row r="74" spans="1:24" x14ac:dyDescent="0.25">
      <c r="A74" s="61">
        <v>1</v>
      </c>
      <c r="B74" s="61">
        <v>1956</v>
      </c>
      <c r="C74" s="57">
        <v>-9999</v>
      </c>
      <c r="D74" s="45">
        <v>0.28999999999999998</v>
      </c>
      <c r="E74" s="45">
        <v>0.41</v>
      </c>
      <c r="F74" s="45">
        <v>0.4</v>
      </c>
      <c r="G74" s="45">
        <v>0.36</v>
      </c>
      <c r="H74" s="45">
        <v>0.39</v>
      </c>
      <c r="I74" s="45">
        <v>0.38</v>
      </c>
      <c r="J74" s="45">
        <v>-9999</v>
      </c>
      <c r="K74" s="45">
        <v>0.7</v>
      </c>
      <c r="L74" s="45">
        <v>0.46</v>
      </c>
      <c r="M74" s="46">
        <v>0.24</v>
      </c>
      <c r="N74" s="45">
        <v>0.44</v>
      </c>
      <c r="O74" s="45">
        <v>-9999</v>
      </c>
      <c r="P74" s="45">
        <v>0.4</v>
      </c>
      <c r="Q74" s="45">
        <v>-9999</v>
      </c>
      <c r="R74" s="45">
        <v>0.44</v>
      </c>
      <c r="S74" s="45">
        <v>-9999</v>
      </c>
      <c r="T74" s="45">
        <v>0.17</v>
      </c>
      <c r="U74" s="45">
        <v>0.47</v>
      </c>
      <c r="V74" s="64">
        <f t="shared" si="5"/>
        <v>20455</v>
      </c>
      <c r="W74" s="65">
        <f t="shared" si="6"/>
        <v>1956</v>
      </c>
      <c r="X74" s="72" t="str">
        <f t="shared" si="7"/>
        <v>Mar</v>
      </c>
    </row>
    <row r="75" spans="1:24" x14ac:dyDescent="0.25">
      <c r="A75" s="61">
        <v>2</v>
      </c>
      <c r="B75" s="61">
        <v>1956</v>
      </c>
      <c r="C75" s="57">
        <v>-9999</v>
      </c>
      <c r="D75" s="45">
        <v>0.43</v>
      </c>
      <c r="E75" s="45">
        <v>1.53</v>
      </c>
      <c r="F75" s="45">
        <v>0.38</v>
      </c>
      <c r="G75" s="45">
        <v>0.46</v>
      </c>
      <c r="H75" s="45">
        <v>0.77</v>
      </c>
      <c r="I75" s="45">
        <v>0.7</v>
      </c>
      <c r="J75" s="45">
        <v>-9999</v>
      </c>
      <c r="K75" s="45">
        <v>0.66</v>
      </c>
      <c r="L75" s="45">
        <v>0.24</v>
      </c>
      <c r="M75" s="46">
        <v>0.42</v>
      </c>
      <c r="N75" s="45">
        <v>0.93</v>
      </c>
      <c r="O75" s="45">
        <v>-9999</v>
      </c>
      <c r="P75" s="45">
        <v>0.65</v>
      </c>
      <c r="Q75" s="45">
        <v>-9999</v>
      </c>
      <c r="R75" s="45">
        <v>0.48</v>
      </c>
      <c r="S75" s="45">
        <v>-9999</v>
      </c>
      <c r="T75" s="45">
        <v>0.1</v>
      </c>
      <c r="U75" s="45">
        <v>0.87</v>
      </c>
      <c r="V75" s="64">
        <f t="shared" si="5"/>
        <v>20486</v>
      </c>
      <c r="W75" s="65">
        <f t="shared" si="6"/>
        <v>1956</v>
      </c>
      <c r="X75" s="72" t="str">
        <f t="shared" si="7"/>
        <v>Apr</v>
      </c>
    </row>
    <row r="76" spans="1:24" x14ac:dyDescent="0.25">
      <c r="A76" s="61">
        <v>3</v>
      </c>
      <c r="B76" s="61">
        <v>1956</v>
      </c>
      <c r="C76" s="57">
        <v>-9999</v>
      </c>
      <c r="D76" s="45">
        <v>0.79</v>
      </c>
      <c r="E76" s="45">
        <v>1.59</v>
      </c>
      <c r="F76" s="45">
        <v>0.46</v>
      </c>
      <c r="G76" s="45">
        <v>1.03</v>
      </c>
      <c r="H76" s="45">
        <v>0.89</v>
      </c>
      <c r="I76" s="45">
        <v>0.38</v>
      </c>
      <c r="J76" s="45">
        <v>-9999</v>
      </c>
      <c r="K76" s="45">
        <v>0.71</v>
      </c>
      <c r="L76" s="45">
        <v>0.63</v>
      </c>
      <c r="M76" s="46">
        <v>0.27</v>
      </c>
      <c r="N76" s="45">
        <v>0.99</v>
      </c>
      <c r="O76" s="45">
        <v>-9999</v>
      </c>
      <c r="P76" s="45">
        <v>0.54</v>
      </c>
      <c r="Q76" s="45">
        <v>-9999</v>
      </c>
      <c r="R76" s="45">
        <v>0.42</v>
      </c>
      <c r="S76" s="45">
        <v>-9999</v>
      </c>
      <c r="T76" s="45">
        <v>0.17</v>
      </c>
      <c r="U76" s="45">
        <v>0.63</v>
      </c>
      <c r="V76" s="64">
        <f t="shared" si="5"/>
        <v>20515</v>
      </c>
      <c r="W76" s="65">
        <f t="shared" si="6"/>
        <v>1956</v>
      </c>
      <c r="X76" s="72" t="str">
        <f t="shared" si="7"/>
        <v>May</v>
      </c>
    </row>
    <row r="77" spans="1:24" x14ac:dyDescent="0.25">
      <c r="A77" s="61">
        <v>4</v>
      </c>
      <c r="B77" s="61">
        <v>1956</v>
      </c>
      <c r="C77" s="57">
        <v>-9999</v>
      </c>
      <c r="D77" s="45">
        <v>1.77</v>
      </c>
      <c r="E77" s="45">
        <v>1.46</v>
      </c>
      <c r="F77" s="45">
        <v>0.28000000000000003</v>
      </c>
      <c r="G77" s="45">
        <v>1.66</v>
      </c>
      <c r="H77" s="45">
        <v>0.72</v>
      </c>
      <c r="I77" s="45">
        <v>1.01</v>
      </c>
      <c r="J77" s="45">
        <v>-9999</v>
      </c>
      <c r="K77" s="45">
        <v>1.67</v>
      </c>
      <c r="L77" s="45">
        <v>0.37</v>
      </c>
      <c r="M77" s="46">
        <v>1.1200000000000001</v>
      </c>
      <c r="N77" s="45">
        <v>0.95</v>
      </c>
      <c r="O77" s="45">
        <v>-9999</v>
      </c>
      <c r="P77" s="45">
        <v>0.74</v>
      </c>
      <c r="Q77" s="45">
        <v>-9999</v>
      </c>
      <c r="R77" s="45">
        <v>0.83</v>
      </c>
      <c r="S77" s="45">
        <v>-9999</v>
      </c>
      <c r="T77" s="45">
        <v>0.49</v>
      </c>
      <c r="U77" s="45">
        <v>1.28</v>
      </c>
      <c r="V77" s="64">
        <f t="shared" si="5"/>
        <v>20546</v>
      </c>
      <c r="W77" s="65">
        <f t="shared" si="6"/>
        <v>1956</v>
      </c>
      <c r="X77" s="72" t="str">
        <f t="shared" si="7"/>
        <v>Jun</v>
      </c>
    </row>
    <row r="78" spans="1:24" x14ac:dyDescent="0.25">
      <c r="A78" s="61">
        <v>5</v>
      </c>
      <c r="B78" s="61">
        <v>1956</v>
      </c>
      <c r="C78" s="57">
        <v>-9999</v>
      </c>
      <c r="D78" s="45">
        <v>2.17</v>
      </c>
      <c r="E78" s="45">
        <v>3.67</v>
      </c>
      <c r="F78" s="45">
        <v>0.71</v>
      </c>
      <c r="G78" s="45">
        <v>1.89</v>
      </c>
      <c r="H78" s="45">
        <v>2.36</v>
      </c>
      <c r="I78" s="45">
        <v>2.0299999999999998</v>
      </c>
      <c r="J78" s="45">
        <v>-9999</v>
      </c>
      <c r="K78" s="45">
        <v>2.62</v>
      </c>
      <c r="L78" s="45">
        <v>0.59</v>
      </c>
      <c r="M78" s="46">
        <v>2.98</v>
      </c>
      <c r="N78" s="45">
        <v>2.0299999999999998</v>
      </c>
      <c r="O78" s="45">
        <v>-9999</v>
      </c>
      <c r="P78" s="45">
        <v>1.62</v>
      </c>
      <c r="Q78" s="45">
        <v>-9999</v>
      </c>
      <c r="R78" s="45">
        <v>1.44</v>
      </c>
      <c r="S78" s="45">
        <v>-9999</v>
      </c>
      <c r="T78" s="45">
        <v>1.41</v>
      </c>
      <c r="U78" s="45">
        <v>3.49</v>
      </c>
      <c r="V78" s="64">
        <f t="shared" si="5"/>
        <v>20576</v>
      </c>
      <c r="W78" s="65">
        <f t="shared" si="6"/>
        <v>1956</v>
      </c>
      <c r="X78" s="72" t="str">
        <f t="shared" si="7"/>
        <v>Jul</v>
      </c>
    </row>
    <row r="79" spans="1:24" x14ac:dyDescent="0.25">
      <c r="A79" s="61">
        <v>6</v>
      </c>
      <c r="B79" s="61">
        <v>1956</v>
      </c>
      <c r="C79" s="57">
        <v>-9999</v>
      </c>
      <c r="D79" s="45">
        <v>0.51</v>
      </c>
      <c r="E79" s="45">
        <v>1.9</v>
      </c>
      <c r="F79" s="45">
        <v>0.1</v>
      </c>
      <c r="G79" s="45">
        <v>0.37</v>
      </c>
      <c r="H79" s="45">
        <v>0.44</v>
      </c>
      <c r="I79" s="45">
        <v>1.76</v>
      </c>
      <c r="J79" s="45">
        <v>-9999</v>
      </c>
      <c r="K79" s="45">
        <v>0.31</v>
      </c>
      <c r="L79" s="45">
        <v>2.78</v>
      </c>
      <c r="M79" s="46">
        <v>4.45</v>
      </c>
      <c r="N79" s="45">
        <v>0.35</v>
      </c>
      <c r="O79" s="45">
        <v>-9999</v>
      </c>
      <c r="P79" s="45">
        <v>0.45</v>
      </c>
      <c r="Q79" s="45">
        <v>0.73</v>
      </c>
      <c r="R79" s="45">
        <v>3.63</v>
      </c>
      <c r="S79" s="45">
        <v>-9999</v>
      </c>
      <c r="T79" s="45">
        <v>3.55</v>
      </c>
      <c r="U79" s="45">
        <v>0.53</v>
      </c>
      <c r="V79" s="64">
        <f t="shared" si="5"/>
        <v>20607</v>
      </c>
      <c r="W79" s="65">
        <f t="shared" si="6"/>
        <v>1956</v>
      </c>
      <c r="X79" s="72" t="str">
        <f t="shared" si="7"/>
        <v>Aug</v>
      </c>
    </row>
    <row r="80" spans="1:24" x14ac:dyDescent="0.25">
      <c r="A80" s="61">
        <v>7</v>
      </c>
      <c r="B80" s="61">
        <v>1956</v>
      </c>
      <c r="C80" s="57">
        <v>-9999</v>
      </c>
      <c r="D80" s="45">
        <v>2.23</v>
      </c>
      <c r="E80" s="45">
        <v>2.5</v>
      </c>
      <c r="F80" s="45">
        <v>3.72</v>
      </c>
      <c r="G80" s="45">
        <v>1.86</v>
      </c>
      <c r="H80" s="45">
        <v>4.17</v>
      </c>
      <c r="I80" s="45">
        <v>3.73</v>
      </c>
      <c r="J80" s="45">
        <v>-9999</v>
      </c>
      <c r="K80" s="45">
        <v>2.23</v>
      </c>
      <c r="L80" s="45">
        <v>6.7</v>
      </c>
      <c r="M80" s="46">
        <v>3.4</v>
      </c>
      <c r="N80" s="45">
        <v>1.36</v>
      </c>
      <c r="O80" s="45">
        <v>-9999</v>
      </c>
      <c r="P80" s="45">
        <v>2.2999999999999998</v>
      </c>
      <c r="Q80" s="45">
        <v>1.74</v>
      </c>
      <c r="R80" s="45">
        <v>2.69</v>
      </c>
      <c r="S80" s="45">
        <v>-9999</v>
      </c>
      <c r="T80" s="45">
        <v>3.73</v>
      </c>
      <c r="U80" s="45">
        <v>1.18</v>
      </c>
      <c r="V80" s="64">
        <f t="shared" si="5"/>
        <v>20637</v>
      </c>
      <c r="W80" s="65">
        <f t="shared" si="6"/>
        <v>1956</v>
      </c>
      <c r="X80" s="72" t="str">
        <f t="shared" si="7"/>
        <v>Sep</v>
      </c>
    </row>
    <row r="81" spans="1:24" x14ac:dyDescent="0.25">
      <c r="A81" s="61">
        <v>8</v>
      </c>
      <c r="B81" s="61">
        <v>1956</v>
      </c>
      <c r="C81" s="57">
        <v>-9999</v>
      </c>
      <c r="D81" s="45">
        <v>1.62</v>
      </c>
      <c r="E81" s="45">
        <v>2.2400000000000002</v>
      </c>
      <c r="F81" s="45">
        <v>0.45</v>
      </c>
      <c r="G81" s="45">
        <v>1.91</v>
      </c>
      <c r="H81" s="45">
        <v>1.83</v>
      </c>
      <c r="I81" s="45">
        <v>1.76</v>
      </c>
      <c r="J81" s="45">
        <v>-9999</v>
      </c>
      <c r="K81" s="45">
        <v>1.91</v>
      </c>
      <c r="L81" s="45">
        <v>1.36</v>
      </c>
      <c r="M81" s="46">
        <v>2.19</v>
      </c>
      <c r="N81" s="45">
        <v>1.6</v>
      </c>
      <c r="O81" s="45">
        <v>-9999</v>
      </c>
      <c r="P81" s="45">
        <v>1.85</v>
      </c>
      <c r="Q81" s="45">
        <v>2.42</v>
      </c>
      <c r="R81" s="45">
        <v>4.55</v>
      </c>
      <c r="S81" s="45">
        <v>-9999</v>
      </c>
      <c r="T81" s="45">
        <v>1.98</v>
      </c>
      <c r="U81" s="45">
        <v>2.36</v>
      </c>
      <c r="V81" s="64">
        <f t="shared" si="5"/>
        <v>20668</v>
      </c>
      <c r="W81" s="65">
        <f t="shared" si="6"/>
        <v>1956</v>
      </c>
      <c r="X81" s="72" t="str">
        <f t="shared" si="7"/>
        <v>Oct</v>
      </c>
    </row>
    <row r="82" spans="1:24" x14ac:dyDescent="0.25">
      <c r="A82" s="61">
        <v>9</v>
      </c>
      <c r="B82" s="61">
        <v>1956</v>
      </c>
      <c r="C82" s="57">
        <v>-9999</v>
      </c>
      <c r="D82" s="45">
        <v>0.09</v>
      </c>
      <c r="E82" s="45">
        <v>0.02</v>
      </c>
      <c r="F82" s="45">
        <v>0.2</v>
      </c>
      <c r="G82" s="45">
        <v>0</v>
      </c>
      <c r="H82" s="45">
        <v>0.01</v>
      </c>
      <c r="I82" s="45">
        <v>0.02</v>
      </c>
      <c r="J82" s="45">
        <v>-9999</v>
      </c>
      <c r="K82" s="45">
        <v>0.03</v>
      </c>
      <c r="L82" s="45">
        <v>0.31</v>
      </c>
      <c r="M82" s="46">
        <v>0.01</v>
      </c>
      <c r="N82" s="45">
        <v>0</v>
      </c>
      <c r="O82" s="45">
        <v>-9999</v>
      </c>
      <c r="P82" s="45">
        <v>1.0000000000000001E-5</v>
      </c>
      <c r="Q82" s="45">
        <v>0.23</v>
      </c>
      <c r="R82" s="45">
        <v>0.13</v>
      </c>
      <c r="S82" s="45">
        <v>-9999</v>
      </c>
      <c r="T82" s="45">
        <v>0</v>
      </c>
      <c r="U82" s="45">
        <v>0.35</v>
      </c>
      <c r="V82" s="64">
        <f t="shared" si="5"/>
        <v>20699</v>
      </c>
      <c r="W82" s="65">
        <f t="shared" si="6"/>
        <v>1956</v>
      </c>
      <c r="X82" s="72" t="str">
        <f t="shared" si="7"/>
        <v>Nov</v>
      </c>
    </row>
    <row r="83" spans="1:24" x14ac:dyDescent="0.25">
      <c r="A83" s="61">
        <v>10</v>
      </c>
      <c r="B83" s="61">
        <v>1956</v>
      </c>
      <c r="C83" s="57">
        <v>-9999</v>
      </c>
      <c r="D83" s="45">
        <v>0.32</v>
      </c>
      <c r="E83" s="45">
        <v>0.5</v>
      </c>
      <c r="F83" s="45">
        <v>0.44</v>
      </c>
      <c r="G83" s="45">
        <v>0.28000000000000003</v>
      </c>
      <c r="H83" s="45">
        <v>0.27</v>
      </c>
      <c r="I83" s="45">
        <v>0.06</v>
      </c>
      <c r="J83" s="45">
        <v>-9999</v>
      </c>
      <c r="K83" s="45">
        <v>0.05</v>
      </c>
      <c r="L83" s="45">
        <v>0.26</v>
      </c>
      <c r="M83" s="46">
        <v>0.12</v>
      </c>
      <c r="N83" s="45">
        <v>0.57999999999999996</v>
      </c>
      <c r="O83" s="45">
        <v>-9999</v>
      </c>
      <c r="P83" s="45">
        <v>0.15</v>
      </c>
      <c r="Q83" s="45">
        <v>0.71</v>
      </c>
      <c r="R83" s="45">
        <v>0.14000000000000001</v>
      </c>
      <c r="S83" s="45">
        <v>-9999</v>
      </c>
      <c r="T83" s="45">
        <v>0.39</v>
      </c>
      <c r="U83" s="45">
        <v>0.18</v>
      </c>
      <c r="V83" s="64">
        <f t="shared" si="5"/>
        <v>20729</v>
      </c>
      <c r="W83" s="65">
        <f t="shared" si="6"/>
        <v>1956</v>
      </c>
      <c r="X83" s="72" t="str">
        <f t="shared" si="7"/>
        <v>Dec</v>
      </c>
    </row>
    <row r="84" spans="1:24" x14ac:dyDescent="0.25">
      <c r="A84" s="61">
        <v>11</v>
      </c>
      <c r="B84" s="61">
        <v>1956</v>
      </c>
      <c r="C84" s="57">
        <v>-9999</v>
      </c>
      <c r="D84" s="45">
        <v>0.96</v>
      </c>
      <c r="E84" s="45">
        <v>1.83</v>
      </c>
      <c r="F84" s="45">
        <v>1.45</v>
      </c>
      <c r="G84" s="45">
        <v>0.91</v>
      </c>
      <c r="H84" s="45">
        <v>1.25</v>
      </c>
      <c r="I84" s="45">
        <v>0.64</v>
      </c>
      <c r="J84" s="45">
        <v>-9999</v>
      </c>
      <c r="K84" s="45">
        <v>0.79</v>
      </c>
      <c r="L84" s="45">
        <v>1.18</v>
      </c>
      <c r="M84" s="46">
        <v>1.93</v>
      </c>
      <c r="N84" s="45">
        <v>0.89</v>
      </c>
      <c r="O84" s="45">
        <v>-9999</v>
      </c>
      <c r="P84" s="45">
        <v>1.04</v>
      </c>
      <c r="Q84" s="45">
        <v>1.31</v>
      </c>
      <c r="R84" s="45">
        <v>1.79</v>
      </c>
      <c r="S84" s="45">
        <v>-9999</v>
      </c>
      <c r="T84" s="45">
        <v>1.59</v>
      </c>
      <c r="U84" s="45">
        <v>0.84</v>
      </c>
      <c r="V84" s="64">
        <f t="shared" si="5"/>
        <v>20760</v>
      </c>
      <c r="W84" s="65">
        <f t="shared" si="6"/>
        <v>1957</v>
      </c>
      <c r="X84" s="72" t="str">
        <f t="shared" si="7"/>
        <v>Jan</v>
      </c>
    </row>
    <row r="85" spans="1:24" x14ac:dyDescent="0.25">
      <c r="A85" s="61">
        <v>12</v>
      </c>
      <c r="B85" s="61">
        <v>1956</v>
      </c>
      <c r="C85" s="57">
        <v>-9999</v>
      </c>
      <c r="D85" s="45">
        <v>0.39</v>
      </c>
      <c r="E85" s="45">
        <v>0.8</v>
      </c>
      <c r="F85" s="45">
        <v>0.59</v>
      </c>
      <c r="G85" s="45">
        <v>0.6</v>
      </c>
      <c r="H85" s="45">
        <v>0.62</v>
      </c>
      <c r="I85" s="45">
        <v>0.31</v>
      </c>
      <c r="J85" s="45">
        <v>-9999</v>
      </c>
      <c r="K85" s="45">
        <v>0.51</v>
      </c>
      <c r="L85" s="45">
        <v>0.5</v>
      </c>
      <c r="M85" s="46">
        <v>0.4</v>
      </c>
      <c r="N85" s="45">
        <v>0.56000000000000005</v>
      </c>
      <c r="O85" s="45">
        <v>-9999</v>
      </c>
      <c r="P85" s="45">
        <v>0.51</v>
      </c>
      <c r="Q85" s="45">
        <v>1.21</v>
      </c>
      <c r="R85" s="45">
        <v>0.42</v>
      </c>
      <c r="S85" s="45">
        <v>-9999</v>
      </c>
      <c r="T85" s="45">
        <v>0.61</v>
      </c>
      <c r="U85" s="45">
        <v>0.44</v>
      </c>
      <c r="V85" s="64">
        <f t="shared" si="5"/>
        <v>20790</v>
      </c>
      <c r="W85" s="65">
        <f t="shared" si="6"/>
        <v>1957</v>
      </c>
      <c r="X85" s="72" t="str">
        <f t="shared" si="7"/>
        <v>Feb</v>
      </c>
    </row>
    <row r="86" spans="1:24" x14ac:dyDescent="0.25">
      <c r="A86" s="61">
        <v>1</v>
      </c>
      <c r="B86" s="61">
        <v>1957</v>
      </c>
      <c r="C86" s="57">
        <v>-9999</v>
      </c>
      <c r="D86" s="45">
        <v>0.41</v>
      </c>
      <c r="E86" s="45">
        <v>1.05</v>
      </c>
      <c r="F86" s="45">
        <v>0.48</v>
      </c>
      <c r="G86" s="45">
        <v>0.96</v>
      </c>
      <c r="H86" s="45">
        <v>0.32</v>
      </c>
      <c r="I86" s="45">
        <v>0.62</v>
      </c>
      <c r="J86" s="45">
        <v>-9999</v>
      </c>
      <c r="K86" s="45">
        <v>0.7</v>
      </c>
      <c r="L86" s="45">
        <v>0.13</v>
      </c>
      <c r="M86" s="46">
        <v>0.21</v>
      </c>
      <c r="N86" s="45">
        <v>0.4</v>
      </c>
      <c r="O86" s="45">
        <v>-9999</v>
      </c>
      <c r="P86" s="45">
        <v>0.49</v>
      </c>
      <c r="Q86" s="45">
        <v>0.56999999999999995</v>
      </c>
      <c r="R86" s="45">
        <v>0.18</v>
      </c>
      <c r="S86" s="45">
        <v>-9999</v>
      </c>
      <c r="T86" s="45">
        <v>0.05</v>
      </c>
      <c r="U86" s="45">
        <v>0.79</v>
      </c>
      <c r="V86" s="64">
        <f t="shared" si="5"/>
        <v>20821</v>
      </c>
      <c r="W86" s="65">
        <f t="shared" si="6"/>
        <v>1957</v>
      </c>
      <c r="X86" s="72" t="str">
        <f t="shared" si="7"/>
        <v>Mar</v>
      </c>
    </row>
    <row r="87" spans="1:24" x14ac:dyDescent="0.25">
      <c r="A87" s="61">
        <v>2</v>
      </c>
      <c r="B87" s="61">
        <v>1957</v>
      </c>
      <c r="C87" s="57">
        <v>-9999</v>
      </c>
      <c r="D87" s="45">
        <v>0.46</v>
      </c>
      <c r="E87" s="45">
        <v>1.28</v>
      </c>
      <c r="F87" s="45">
        <v>0.27</v>
      </c>
      <c r="G87" s="45">
        <v>0.56999999999999995</v>
      </c>
      <c r="H87" s="45">
        <v>0.73</v>
      </c>
      <c r="I87" s="45">
        <v>0.94</v>
      </c>
      <c r="J87" s="45">
        <v>-9999</v>
      </c>
      <c r="K87" s="45">
        <v>0.52</v>
      </c>
      <c r="L87" s="45">
        <v>1.0000000000000001E-5</v>
      </c>
      <c r="M87" s="46">
        <v>0.01</v>
      </c>
      <c r="N87" s="45">
        <v>0.57999999999999996</v>
      </c>
      <c r="O87" s="45">
        <v>-9999</v>
      </c>
      <c r="P87" s="45">
        <v>0.88</v>
      </c>
      <c r="Q87" s="45">
        <v>0.45</v>
      </c>
      <c r="R87" s="45">
        <v>1.0000000000000001E-5</v>
      </c>
      <c r="S87" s="45">
        <v>-9999</v>
      </c>
      <c r="T87" s="45">
        <v>1.0000000000000001E-5</v>
      </c>
      <c r="U87" s="45">
        <v>0.87</v>
      </c>
      <c r="V87" s="64">
        <f t="shared" si="5"/>
        <v>20852</v>
      </c>
      <c r="W87" s="65">
        <f t="shared" si="6"/>
        <v>1957</v>
      </c>
      <c r="X87" s="72" t="str">
        <f t="shared" si="7"/>
        <v>Apr</v>
      </c>
    </row>
    <row r="88" spans="1:24" x14ac:dyDescent="0.25">
      <c r="A88" s="61">
        <v>3</v>
      </c>
      <c r="B88" s="61">
        <v>1957</v>
      </c>
      <c r="C88" s="57">
        <v>-9999</v>
      </c>
      <c r="D88" s="45">
        <v>0.76</v>
      </c>
      <c r="E88" s="45">
        <v>0.63</v>
      </c>
      <c r="F88" s="45">
        <v>0.51</v>
      </c>
      <c r="G88" s="45">
        <v>0.84</v>
      </c>
      <c r="H88" s="45">
        <v>1.0900000000000001</v>
      </c>
      <c r="I88" s="45">
        <v>0.55000000000000004</v>
      </c>
      <c r="J88" s="45">
        <v>-9999</v>
      </c>
      <c r="K88" s="45">
        <v>0.42</v>
      </c>
      <c r="L88" s="45">
        <v>0.53</v>
      </c>
      <c r="M88" s="46">
        <v>1.1100000000000001</v>
      </c>
      <c r="N88" s="45">
        <v>0.96</v>
      </c>
      <c r="O88" s="45">
        <v>-9999</v>
      </c>
      <c r="P88" s="45">
        <v>0.44</v>
      </c>
      <c r="Q88" s="45">
        <v>1.47</v>
      </c>
      <c r="R88" s="45">
        <v>0.91</v>
      </c>
      <c r="S88" s="45">
        <v>-9999</v>
      </c>
      <c r="T88" s="45">
        <v>0.34</v>
      </c>
      <c r="U88" s="45">
        <v>0.33</v>
      </c>
      <c r="V88" s="64">
        <f t="shared" si="5"/>
        <v>20880</v>
      </c>
      <c r="W88" s="65">
        <f t="shared" si="6"/>
        <v>1957</v>
      </c>
      <c r="X88" s="72" t="str">
        <f t="shared" si="7"/>
        <v>May</v>
      </c>
    </row>
    <row r="89" spans="1:24" x14ac:dyDescent="0.25">
      <c r="A89" s="61">
        <v>4</v>
      </c>
      <c r="B89" s="61">
        <v>1957</v>
      </c>
      <c r="C89" s="57">
        <v>-9999</v>
      </c>
      <c r="D89" s="45">
        <v>4.5599999999999996</v>
      </c>
      <c r="E89" s="45">
        <v>6.85</v>
      </c>
      <c r="F89" s="45">
        <v>3.88</v>
      </c>
      <c r="G89" s="45">
        <v>3.03</v>
      </c>
      <c r="H89" s="45">
        <v>4.13</v>
      </c>
      <c r="I89" s="45">
        <v>4.68</v>
      </c>
      <c r="J89" s="45">
        <v>-9999</v>
      </c>
      <c r="K89" s="45">
        <v>3.94</v>
      </c>
      <c r="L89" s="45">
        <v>2.56</v>
      </c>
      <c r="M89" s="46">
        <v>2.48</v>
      </c>
      <c r="N89" s="45">
        <v>4.0999999999999996</v>
      </c>
      <c r="O89" s="45">
        <v>-9999</v>
      </c>
      <c r="P89" s="45">
        <v>4.84</v>
      </c>
      <c r="Q89" s="45">
        <v>3.6</v>
      </c>
      <c r="R89" s="45">
        <v>2.58</v>
      </c>
      <c r="S89" s="45">
        <v>-9999</v>
      </c>
      <c r="T89" s="45">
        <v>1.53</v>
      </c>
      <c r="U89" s="45">
        <v>5.13</v>
      </c>
      <c r="V89" s="64">
        <f t="shared" si="5"/>
        <v>20911</v>
      </c>
      <c r="W89" s="65">
        <f t="shared" si="6"/>
        <v>1957</v>
      </c>
      <c r="X89" s="72" t="str">
        <f t="shared" si="7"/>
        <v>Jun</v>
      </c>
    </row>
    <row r="90" spans="1:24" x14ac:dyDescent="0.25">
      <c r="A90" s="61">
        <v>5</v>
      </c>
      <c r="B90" s="61">
        <v>1957</v>
      </c>
      <c r="C90" s="57">
        <v>-9999</v>
      </c>
      <c r="D90" s="45">
        <v>5.01</v>
      </c>
      <c r="E90" s="45">
        <v>9.27</v>
      </c>
      <c r="F90" s="45">
        <v>5.98</v>
      </c>
      <c r="G90" s="45">
        <v>5.0199999999999996</v>
      </c>
      <c r="H90" s="45">
        <v>7.31</v>
      </c>
      <c r="I90" s="45">
        <v>4.29</v>
      </c>
      <c r="J90" s="45">
        <v>-9999</v>
      </c>
      <c r="K90" s="45">
        <v>6.04</v>
      </c>
      <c r="L90" s="45">
        <v>4.5</v>
      </c>
      <c r="M90" s="46">
        <v>6.06</v>
      </c>
      <c r="N90" s="45">
        <v>5.46</v>
      </c>
      <c r="O90" s="45">
        <v>-9999</v>
      </c>
      <c r="P90" s="45">
        <v>6.88</v>
      </c>
      <c r="Q90" s="45">
        <v>4.2</v>
      </c>
      <c r="R90" s="45">
        <v>6.18</v>
      </c>
      <c r="S90" s="45">
        <v>-9999</v>
      </c>
      <c r="T90" s="45">
        <v>4.49</v>
      </c>
      <c r="U90" s="45">
        <v>6.21</v>
      </c>
      <c r="V90" s="64">
        <f t="shared" si="5"/>
        <v>20941</v>
      </c>
      <c r="W90" s="65">
        <f t="shared" si="6"/>
        <v>1957</v>
      </c>
      <c r="X90" s="72" t="str">
        <f t="shared" si="7"/>
        <v>Jul</v>
      </c>
    </row>
    <row r="91" spans="1:24" x14ac:dyDescent="0.25">
      <c r="A91" s="61">
        <v>6</v>
      </c>
      <c r="B91" s="61">
        <v>1957</v>
      </c>
      <c r="C91" s="57">
        <v>-9999</v>
      </c>
      <c r="D91" s="45">
        <v>1.02</v>
      </c>
      <c r="E91" s="45">
        <v>0.93</v>
      </c>
      <c r="F91" s="45">
        <v>0.82</v>
      </c>
      <c r="G91" s="45">
        <v>1.81</v>
      </c>
      <c r="H91" s="45">
        <v>1.0900000000000001</v>
      </c>
      <c r="I91" s="45">
        <v>1.3</v>
      </c>
      <c r="J91" s="45">
        <v>-9999</v>
      </c>
      <c r="K91" s="45">
        <v>1.02</v>
      </c>
      <c r="L91" s="45">
        <v>1.97</v>
      </c>
      <c r="M91" s="46">
        <v>3.43</v>
      </c>
      <c r="N91" s="45">
        <v>2.2799999999999998</v>
      </c>
      <c r="O91" s="45">
        <v>-9999</v>
      </c>
      <c r="P91" s="45">
        <v>1.25</v>
      </c>
      <c r="Q91" s="45">
        <v>0.97</v>
      </c>
      <c r="R91" s="45">
        <v>3.58</v>
      </c>
      <c r="S91" s="45">
        <v>-9999</v>
      </c>
      <c r="T91" s="45">
        <v>2.89</v>
      </c>
      <c r="U91" s="45">
        <v>1.9</v>
      </c>
      <c r="V91" s="64">
        <f t="shared" si="5"/>
        <v>20972</v>
      </c>
      <c r="W91" s="65">
        <f t="shared" si="6"/>
        <v>1957</v>
      </c>
      <c r="X91" s="72" t="str">
        <f t="shared" si="7"/>
        <v>Aug</v>
      </c>
    </row>
    <row r="92" spans="1:24" x14ac:dyDescent="0.25">
      <c r="A92" s="61">
        <v>7</v>
      </c>
      <c r="B92" s="61">
        <v>1957</v>
      </c>
      <c r="C92" s="57">
        <v>-9999</v>
      </c>
      <c r="D92" s="45">
        <v>3.35</v>
      </c>
      <c r="E92" s="45">
        <v>0.92</v>
      </c>
      <c r="F92" s="45">
        <v>2.86</v>
      </c>
      <c r="G92" s="45">
        <v>3.38</v>
      </c>
      <c r="H92" s="45">
        <v>1.29</v>
      </c>
      <c r="I92" s="45">
        <v>1.93</v>
      </c>
      <c r="J92" s="45">
        <v>-9999</v>
      </c>
      <c r="K92" s="45">
        <v>0.43</v>
      </c>
      <c r="L92" s="45">
        <v>2.02</v>
      </c>
      <c r="M92" s="46">
        <v>2.82</v>
      </c>
      <c r="N92" s="45">
        <v>1.47</v>
      </c>
      <c r="O92" s="45">
        <v>-9999</v>
      </c>
      <c r="P92" s="45">
        <v>0.52</v>
      </c>
      <c r="Q92" s="45">
        <v>3.02</v>
      </c>
      <c r="R92" s="45">
        <v>3.39</v>
      </c>
      <c r="S92" s="45">
        <v>-9999</v>
      </c>
      <c r="T92" s="45">
        <v>3.11</v>
      </c>
      <c r="U92" s="45">
        <v>1.39</v>
      </c>
      <c r="V92" s="64">
        <f t="shared" si="5"/>
        <v>21002</v>
      </c>
      <c r="W92" s="65">
        <f t="shared" si="6"/>
        <v>1957</v>
      </c>
      <c r="X92" s="72" t="str">
        <f t="shared" si="7"/>
        <v>Sep</v>
      </c>
    </row>
    <row r="93" spans="1:24" x14ac:dyDescent="0.25">
      <c r="A93" s="61">
        <v>8</v>
      </c>
      <c r="B93" s="61">
        <v>1957</v>
      </c>
      <c r="C93" s="57">
        <v>-9999</v>
      </c>
      <c r="D93" s="45">
        <v>3.01</v>
      </c>
      <c r="E93" s="45">
        <v>1.97</v>
      </c>
      <c r="F93" s="45">
        <v>2.23</v>
      </c>
      <c r="G93" s="45">
        <v>1.58</v>
      </c>
      <c r="H93" s="45">
        <v>2.0299999999999998</v>
      </c>
      <c r="I93" s="45">
        <v>1.55</v>
      </c>
      <c r="J93" s="45">
        <v>-9999</v>
      </c>
      <c r="K93" s="45">
        <v>3.07</v>
      </c>
      <c r="L93" s="45">
        <v>2.09</v>
      </c>
      <c r="M93" s="46">
        <v>2.0099999999999998</v>
      </c>
      <c r="N93" s="45">
        <v>0.89</v>
      </c>
      <c r="O93" s="45">
        <v>-9999</v>
      </c>
      <c r="P93" s="45">
        <v>1.72</v>
      </c>
      <c r="Q93" s="45">
        <v>1.49</v>
      </c>
      <c r="R93" s="45">
        <v>1.62</v>
      </c>
      <c r="S93" s="45">
        <v>-9999</v>
      </c>
      <c r="T93" s="45">
        <v>1.1000000000000001</v>
      </c>
      <c r="U93" s="45">
        <v>3.17</v>
      </c>
      <c r="V93" s="64">
        <f t="shared" si="5"/>
        <v>21033</v>
      </c>
      <c r="W93" s="65">
        <f t="shared" si="6"/>
        <v>1957</v>
      </c>
      <c r="X93" s="72" t="str">
        <f t="shared" si="7"/>
        <v>Oct</v>
      </c>
    </row>
    <row r="94" spans="1:24" x14ac:dyDescent="0.25">
      <c r="A94" s="61">
        <v>9</v>
      </c>
      <c r="B94" s="61">
        <v>1957</v>
      </c>
      <c r="C94" s="57">
        <v>-9999</v>
      </c>
      <c r="D94" s="45">
        <v>0.83</v>
      </c>
      <c r="E94" s="45">
        <v>0.85</v>
      </c>
      <c r="F94" s="45">
        <v>1.1000000000000001</v>
      </c>
      <c r="G94" s="45">
        <v>1</v>
      </c>
      <c r="H94" s="45">
        <v>0.42</v>
      </c>
      <c r="I94" s="45">
        <v>0.99</v>
      </c>
      <c r="J94" s="45">
        <v>-9999</v>
      </c>
      <c r="K94" s="45">
        <v>0.81</v>
      </c>
      <c r="L94" s="45">
        <v>0.27</v>
      </c>
      <c r="M94" s="46">
        <v>0.11</v>
      </c>
      <c r="N94" s="45">
        <v>0.93</v>
      </c>
      <c r="O94" s="45">
        <v>-9999</v>
      </c>
      <c r="P94" s="45">
        <v>0.78</v>
      </c>
      <c r="Q94" s="45">
        <v>0.94</v>
      </c>
      <c r="R94" s="45">
        <v>0.15</v>
      </c>
      <c r="S94" s="45">
        <v>-9999</v>
      </c>
      <c r="T94" s="45">
        <v>-9999</v>
      </c>
      <c r="U94" s="45">
        <v>1.2</v>
      </c>
      <c r="V94" s="64">
        <f t="shared" si="5"/>
        <v>21064</v>
      </c>
      <c r="W94" s="65">
        <f t="shared" si="6"/>
        <v>1957</v>
      </c>
      <c r="X94" s="72" t="str">
        <f t="shared" si="7"/>
        <v>Nov</v>
      </c>
    </row>
    <row r="95" spans="1:24" x14ac:dyDescent="0.25">
      <c r="A95" s="61">
        <v>10</v>
      </c>
      <c r="B95" s="61">
        <v>1957</v>
      </c>
      <c r="C95" s="57">
        <v>-9999</v>
      </c>
      <c r="D95" s="45">
        <v>1.88</v>
      </c>
      <c r="E95" s="45">
        <v>2.48</v>
      </c>
      <c r="F95" s="45">
        <v>1.1399999999999999</v>
      </c>
      <c r="G95" s="45">
        <v>1.69</v>
      </c>
      <c r="H95" s="45">
        <v>2.62</v>
      </c>
      <c r="I95" s="45">
        <v>1.23</v>
      </c>
      <c r="J95" s="45">
        <v>-9999</v>
      </c>
      <c r="K95" s="45">
        <v>1.99</v>
      </c>
      <c r="L95" s="45">
        <v>0.5</v>
      </c>
      <c r="M95" s="46">
        <v>0.9</v>
      </c>
      <c r="N95" s="45">
        <v>2.2200000000000002</v>
      </c>
      <c r="O95" s="45">
        <v>-9999</v>
      </c>
      <c r="P95" s="45">
        <v>1.3</v>
      </c>
      <c r="Q95" s="45">
        <v>2.33</v>
      </c>
      <c r="R95" s="45">
        <v>1.1499999999999999</v>
      </c>
      <c r="S95" s="45">
        <v>-9999</v>
      </c>
      <c r="T95" s="45">
        <v>1.05</v>
      </c>
      <c r="U95" s="45">
        <v>2.31</v>
      </c>
      <c r="V95" s="64">
        <f t="shared" si="5"/>
        <v>21094</v>
      </c>
      <c r="W95" s="65">
        <f t="shared" si="6"/>
        <v>1957</v>
      </c>
      <c r="X95" s="72" t="str">
        <f t="shared" si="7"/>
        <v>Dec</v>
      </c>
    </row>
    <row r="96" spans="1:24" x14ac:dyDescent="0.25">
      <c r="A96" s="61">
        <v>11</v>
      </c>
      <c r="B96" s="61">
        <v>1957</v>
      </c>
      <c r="C96" s="57">
        <v>-9999</v>
      </c>
      <c r="D96" s="45">
        <v>0.77</v>
      </c>
      <c r="E96" s="45">
        <v>1.1200000000000001</v>
      </c>
      <c r="F96" s="45">
        <v>0.39</v>
      </c>
      <c r="G96" s="45">
        <v>1.28</v>
      </c>
      <c r="H96" s="45">
        <v>0.49</v>
      </c>
      <c r="I96" s="45">
        <v>0.19</v>
      </c>
      <c r="J96" s="45">
        <v>-9999</v>
      </c>
      <c r="K96" s="45">
        <v>0.62</v>
      </c>
      <c r="L96" s="45">
        <v>0.45</v>
      </c>
      <c r="M96" s="46">
        <v>0.33</v>
      </c>
      <c r="N96" s="45">
        <v>1.1399999999999999</v>
      </c>
      <c r="O96" s="45">
        <v>-9999</v>
      </c>
      <c r="P96" s="45">
        <v>0.28000000000000003</v>
      </c>
      <c r="Q96" s="45">
        <v>0.57999999999999996</v>
      </c>
      <c r="R96" s="45">
        <v>0.38</v>
      </c>
      <c r="S96" s="45">
        <v>-9999</v>
      </c>
      <c r="T96" s="45">
        <v>0.26</v>
      </c>
      <c r="U96" s="45">
        <v>0.89</v>
      </c>
      <c r="V96" s="64">
        <f t="shared" si="5"/>
        <v>21125</v>
      </c>
      <c r="W96" s="65">
        <f t="shared" si="6"/>
        <v>1958</v>
      </c>
      <c r="X96" s="72" t="str">
        <f t="shared" si="7"/>
        <v>Jan</v>
      </c>
    </row>
    <row r="97" spans="1:24" x14ac:dyDescent="0.25">
      <c r="A97" s="61">
        <v>12</v>
      </c>
      <c r="B97" s="61">
        <v>1957</v>
      </c>
      <c r="C97" s="57">
        <v>-9999</v>
      </c>
      <c r="D97" s="45">
        <v>0.13</v>
      </c>
      <c r="E97" s="45">
        <v>0.08</v>
      </c>
      <c r="F97" s="45">
        <v>0.05</v>
      </c>
      <c r="G97" s="45">
        <v>0.27</v>
      </c>
      <c r="H97" s="45">
        <v>0.06</v>
      </c>
      <c r="I97" s="45">
        <v>0.06</v>
      </c>
      <c r="J97" s="45">
        <v>-9999</v>
      </c>
      <c r="K97" s="45">
        <v>1.0000000000000001E-5</v>
      </c>
      <c r="L97" s="45">
        <v>0.02</v>
      </c>
      <c r="M97" s="46">
        <v>0.31</v>
      </c>
      <c r="N97" s="45">
        <v>0.16</v>
      </c>
      <c r="O97" s="45">
        <v>-9999</v>
      </c>
      <c r="P97" s="45">
        <v>0</v>
      </c>
      <c r="Q97" s="45">
        <v>0.3</v>
      </c>
      <c r="R97" s="45">
        <v>0.32</v>
      </c>
      <c r="S97" s="45">
        <v>-9999</v>
      </c>
      <c r="T97" s="45">
        <v>0.15</v>
      </c>
      <c r="U97" s="45">
        <v>1.0000000000000001E-5</v>
      </c>
      <c r="V97" s="64">
        <f t="shared" si="5"/>
        <v>21155</v>
      </c>
      <c r="W97" s="65">
        <f t="shared" si="6"/>
        <v>1958</v>
      </c>
      <c r="X97" s="72" t="str">
        <f t="shared" si="7"/>
        <v>Feb</v>
      </c>
    </row>
    <row r="98" spans="1:24" x14ac:dyDescent="0.25">
      <c r="A98" s="61">
        <v>1</v>
      </c>
      <c r="B98" s="61">
        <v>1958</v>
      </c>
      <c r="C98" s="57">
        <v>-9999</v>
      </c>
      <c r="D98" s="45">
        <v>0.35</v>
      </c>
      <c r="E98" s="45">
        <v>0.74</v>
      </c>
      <c r="F98" s="45">
        <v>0.55000000000000004</v>
      </c>
      <c r="G98" s="45">
        <v>0.48</v>
      </c>
      <c r="H98" s="45">
        <v>0.73</v>
      </c>
      <c r="I98" s="45">
        <v>0.28999999999999998</v>
      </c>
      <c r="J98" s="45">
        <v>-9999</v>
      </c>
      <c r="K98" s="45">
        <v>0.17</v>
      </c>
      <c r="L98" s="45">
        <v>0.21</v>
      </c>
      <c r="M98" s="46">
        <v>0.21</v>
      </c>
      <c r="N98" s="45">
        <v>0.69</v>
      </c>
      <c r="O98" s="45">
        <v>-9999</v>
      </c>
      <c r="P98" s="45">
        <v>0.26</v>
      </c>
      <c r="Q98" s="45">
        <v>1.17</v>
      </c>
      <c r="R98" s="45">
        <v>0.26</v>
      </c>
      <c r="S98" s="45">
        <v>-9999</v>
      </c>
      <c r="T98" s="45">
        <v>7.0000000000000007E-2</v>
      </c>
      <c r="U98" s="45">
        <v>0.1</v>
      </c>
      <c r="V98" s="64">
        <f t="shared" si="5"/>
        <v>21186</v>
      </c>
      <c r="W98" s="65">
        <f t="shared" si="6"/>
        <v>1958</v>
      </c>
      <c r="X98" s="72" t="str">
        <f t="shared" si="7"/>
        <v>Mar</v>
      </c>
    </row>
    <row r="99" spans="1:24" x14ac:dyDescent="0.25">
      <c r="A99" s="61">
        <v>2</v>
      </c>
      <c r="B99" s="61">
        <v>1958</v>
      </c>
      <c r="C99" s="57">
        <v>-9999</v>
      </c>
      <c r="D99" s="45">
        <v>0.22</v>
      </c>
      <c r="E99" s="45">
        <v>0.53</v>
      </c>
      <c r="F99" s="45">
        <v>0.57999999999999996</v>
      </c>
      <c r="G99" s="45">
        <v>0.11</v>
      </c>
      <c r="H99" s="45">
        <v>1</v>
      </c>
      <c r="I99" s="45">
        <v>0.05</v>
      </c>
      <c r="J99" s="45">
        <v>-9999</v>
      </c>
      <c r="K99" s="45">
        <v>0.4</v>
      </c>
      <c r="L99" s="45">
        <v>0.32</v>
      </c>
      <c r="M99" s="46">
        <v>0.93</v>
      </c>
      <c r="N99" s="45">
        <v>0.69</v>
      </c>
      <c r="O99" s="45">
        <v>-9999</v>
      </c>
      <c r="P99" s="45">
        <v>0.5</v>
      </c>
      <c r="Q99" s="45">
        <v>0.66</v>
      </c>
      <c r="R99" s="45">
        <v>0.42</v>
      </c>
      <c r="S99" s="45">
        <v>-9999</v>
      </c>
      <c r="T99" s="45">
        <v>0.42</v>
      </c>
      <c r="U99" s="45">
        <v>0.4</v>
      </c>
      <c r="V99" s="64">
        <f t="shared" si="5"/>
        <v>21217</v>
      </c>
      <c r="W99" s="65">
        <f t="shared" si="6"/>
        <v>1958</v>
      </c>
      <c r="X99" s="72" t="str">
        <f t="shared" si="7"/>
        <v>Apr</v>
      </c>
    </row>
    <row r="100" spans="1:24" x14ac:dyDescent="0.25">
      <c r="A100" s="61">
        <v>3</v>
      </c>
      <c r="B100" s="61">
        <v>1958</v>
      </c>
      <c r="C100" s="57">
        <v>-9999</v>
      </c>
      <c r="D100" s="45">
        <v>1.56</v>
      </c>
      <c r="E100" s="45">
        <v>2.8</v>
      </c>
      <c r="F100" s="45">
        <v>0.89</v>
      </c>
      <c r="G100" s="45">
        <v>1.59</v>
      </c>
      <c r="H100" s="45">
        <v>1.48</v>
      </c>
      <c r="I100" s="45">
        <v>1.37</v>
      </c>
      <c r="J100" s="45">
        <v>-9999</v>
      </c>
      <c r="K100" s="45">
        <v>1.87</v>
      </c>
      <c r="L100" s="45">
        <v>1.41</v>
      </c>
      <c r="M100" s="46">
        <v>1.77</v>
      </c>
      <c r="N100" s="45">
        <v>1.59</v>
      </c>
      <c r="O100" s="45">
        <v>-9999</v>
      </c>
      <c r="P100" s="45">
        <v>1.8</v>
      </c>
      <c r="Q100" s="45">
        <v>1.92</v>
      </c>
      <c r="R100" s="45">
        <v>1.88</v>
      </c>
      <c r="S100" s="45">
        <v>-9999</v>
      </c>
      <c r="T100" s="45">
        <v>1.24</v>
      </c>
      <c r="U100" s="45">
        <v>2.33</v>
      </c>
      <c r="V100" s="64">
        <f t="shared" si="5"/>
        <v>21245</v>
      </c>
      <c r="W100" s="65">
        <f t="shared" si="6"/>
        <v>1958</v>
      </c>
      <c r="X100" s="72" t="str">
        <f t="shared" si="7"/>
        <v>May</v>
      </c>
    </row>
    <row r="101" spans="1:24" x14ac:dyDescent="0.25">
      <c r="A101" s="61">
        <v>4</v>
      </c>
      <c r="B101" s="61">
        <v>1958</v>
      </c>
      <c r="C101" s="57">
        <v>-9999</v>
      </c>
      <c r="D101" s="45">
        <v>1.23</v>
      </c>
      <c r="E101" s="45">
        <v>3.19</v>
      </c>
      <c r="F101" s="45">
        <v>1.24</v>
      </c>
      <c r="G101" s="45">
        <v>1.3</v>
      </c>
      <c r="H101" s="45">
        <v>1.73</v>
      </c>
      <c r="I101" s="45">
        <v>1.81</v>
      </c>
      <c r="J101" s="45">
        <v>-9999</v>
      </c>
      <c r="K101" s="45">
        <v>1.95</v>
      </c>
      <c r="L101" s="45">
        <v>2.1</v>
      </c>
      <c r="M101" s="46">
        <v>2.69</v>
      </c>
      <c r="N101" s="45">
        <v>2.29</v>
      </c>
      <c r="O101" s="45">
        <v>-9999</v>
      </c>
      <c r="P101" s="45">
        <v>1.29</v>
      </c>
      <c r="Q101" s="45">
        <v>1.67</v>
      </c>
      <c r="R101" s="45">
        <v>3.05</v>
      </c>
      <c r="S101" s="45">
        <v>-9999</v>
      </c>
      <c r="T101" s="45">
        <v>1.94</v>
      </c>
      <c r="U101" s="45">
        <v>1.63</v>
      </c>
      <c r="V101" s="64">
        <f t="shared" si="5"/>
        <v>21276</v>
      </c>
      <c r="W101" s="65">
        <f t="shared" si="6"/>
        <v>1958</v>
      </c>
      <c r="X101" s="72" t="str">
        <f t="shared" si="7"/>
        <v>Jun</v>
      </c>
    </row>
    <row r="102" spans="1:24" x14ac:dyDescent="0.25">
      <c r="A102" s="61">
        <v>5</v>
      </c>
      <c r="B102" s="61">
        <v>1958</v>
      </c>
      <c r="C102" s="57">
        <v>-9999</v>
      </c>
      <c r="D102" s="45">
        <v>2.91</v>
      </c>
      <c r="E102" s="45">
        <v>4.17</v>
      </c>
      <c r="F102" s="45">
        <v>3.79</v>
      </c>
      <c r="G102" s="45">
        <v>2.93</v>
      </c>
      <c r="H102" s="45">
        <v>4.46</v>
      </c>
      <c r="I102" s="45">
        <v>3.25</v>
      </c>
      <c r="J102" s="45">
        <v>-9999</v>
      </c>
      <c r="K102" s="45">
        <v>5.3</v>
      </c>
      <c r="L102" s="45">
        <v>2.17</v>
      </c>
      <c r="M102" s="46">
        <v>2.08</v>
      </c>
      <c r="N102" s="45">
        <v>3.19</v>
      </c>
      <c r="O102" s="45">
        <v>-9999</v>
      </c>
      <c r="P102" s="45">
        <v>5.21</v>
      </c>
      <c r="Q102" s="45">
        <v>-9999</v>
      </c>
      <c r="R102" s="45">
        <v>1.61</v>
      </c>
      <c r="S102" s="45">
        <v>-9999</v>
      </c>
      <c r="T102" s="45">
        <v>2.14</v>
      </c>
      <c r="U102" s="45">
        <v>5.85</v>
      </c>
      <c r="V102" s="64">
        <f t="shared" si="5"/>
        <v>21306</v>
      </c>
      <c r="W102" s="65">
        <f t="shared" si="6"/>
        <v>1958</v>
      </c>
      <c r="X102" s="72" t="str">
        <f t="shared" si="7"/>
        <v>Jul</v>
      </c>
    </row>
    <row r="103" spans="1:24" x14ac:dyDescent="0.25">
      <c r="A103" s="61">
        <v>6</v>
      </c>
      <c r="B103" s="61">
        <v>1958</v>
      </c>
      <c r="C103" s="57">
        <v>-9999</v>
      </c>
      <c r="D103" s="45">
        <v>2.46</v>
      </c>
      <c r="E103" s="45">
        <v>2.0499999999999998</v>
      </c>
      <c r="F103" s="45">
        <v>1.45</v>
      </c>
      <c r="G103" s="45">
        <v>0.64</v>
      </c>
      <c r="H103" s="45">
        <v>1.47</v>
      </c>
      <c r="I103" s="45">
        <v>1.3</v>
      </c>
      <c r="J103" s="45">
        <v>-9999</v>
      </c>
      <c r="K103" s="45">
        <v>2.2999999999999998</v>
      </c>
      <c r="L103" s="45">
        <v>4.04</v>
      </c>
      <c r="M103" s="46">
        <v>3.15</v>
      </c>
      <c r="N103" s="45">
        <v>1.94</v>
      </c>
      <c r="O103" s="45">
        <v>-9999</v>
      </c>
      <c r="P103" s="45">
        <v>1.44</v>
      </c>
      <c r="Q103" s="45">
        <v>2.99</v>
      </c>
      <c r="R103" s="45">
        <v>2.48</v>
      </c>
      <c r="S103" s="45">
        <v>-9999</v>
      </c>
      <c r="T103" s="45">
        <v>2.4900000000000002</v>
      </c>
      <c r="U103" s="45">
        <v>2.04</v>
      </c>
      <c r="V103" s="64">
        <f t="shared" si="5"/>
        <v>21337</v>
      </c>
      <c r="W103" s="65">
        <f t="shared" si="6"/>
        <v>1958</v>
      </c>
      <c r="X103" s="72" t="str">
        <f t="shared" si="7"/>
        <v>Aug</v>
      </c>
    </row>
    <row r="104" spans="1:24" x14ac:dyDescent="0.25">
      <c r="A104" s="61">
        <v>7</v>
      </c>
      <c r="B104" s="61">
        <v>1958</v>
      </c>
      <c r="C104" s="57">
        <v>-9999</v>
      </c>
      <c r="D104" s="45">
        <v>1.95</v>
      </c>
      <c r="E104" s="45">
        <v>1.99</v>
      </c>
      <c r="F104" s="45">
        <v>4.92</v>
      </c>
      <c r="G104" s="45">
        <v>2.0299999999999998</v>
      </c>
      <c r="H104" s="45">
        <v>3.5</v>
      </c>
      <c r="I104" s="45">
        <v>0.44</v>
      </c>
      <c r="J104" s="45">
        <v>-9999</v>
      </c>
      <c r="K104" s="45">
        <v>1.58</v>
      </c>
      <c r="L104" s="45">
        <v>1.97</v>
      </c>
      <c r="M104" s="46">
        <v>6.58</v>
      </c>
      <c r="N104" s="45">
        <v>2.86</v>
      </c>
      <c r="O104" s="45">
        <v>-9999</v>
      </c>
      <c r="P104" s="45">
        <v>1.48</v>
      </c>
      <c r="Q104" s="45">
        <v>2.95</v>
      </c>
      <c r="R104" s="45">
        <v>4.72</v>
      </c>
      <c r="S104" s="45">
        <v>-9999</v>
      </c>
      <c r="T104" s="45">
        <v>3.81</v>
      </c>
      <c r="U104" s="45">
        <v>1.2</v>
      </c>
      <c r="V104" s="64">
        <f t="shared" si="5"/>
        <v>21367</v>
      </c>
      <c r="W104" s="65">
        <f t="shared" si="6"/>
        <v>1958</v>
      </c>
      <c r="X104" s="72" t="str">
        <f t="shared" si="7"/>
        <v>Sep</v>
      </c>
    </row>
    <row r="105" spans="1:24" x14ac:dyDescent="0.25">
      <c r="A105" s="61">
        <v>8</v>
      </c>
      <c r="B105" s="61">
        <v>1958</v>
      </c>
      <c r="C105" s="57">
        <v>-9999</v>
      </c>
      <c r="D105" s="45">
        <v>1.61</v>
      </c>
      <c r="E105" s="45">
        <v>0.82</v>
      </c>
      <c r="F105" s="45">
        <v>0.08</v>
      </c>
      <c r="G105" s="45">
        <v>1.46</v>
      </c>
      <c r="H105" s="45">
        <v>1.17</v>
      </c>
      <c r="I105" s="45">
        <v>2.57</v>
      </c>
      <c r="J105" s="45">
        <v>-9999</v>
      </c>
      <c r="K105" s="45">
        <v>1.01</v>
      </c>
      <c r="L105" s="45">
        <v>0.53</v>
      </c>
      <c r="M105" s="46">
        <v>2.02</v>
      </c>
      <c r="N105" s="45">
        <v>0.85</v>
      </c>
      <c r="O105" s="45">
        <v>-9999</v>
      </c>
      <c r="P105" s="45">
        <v>0.8</v>
      </c>
      <c r="Q105" s="45">
        <v>0.95</v>
      </c>
      <c r="R105" s="45">
        <v>1.48</v>
      </c>
      <c r="S105" s="45">
        <v>-9999</v>
      </c>
      <c r="T105" s="45">
        <v>2.0299999999999998</v>
      </c>
      <c r="U105" s="45">
        <v>0.77</v>
      </c>
      <c r="V105" s="64">
        <f t="shared" si="5"/>
        <v>21398</v>
      </c>
      <c r="W105" s="65">
        <f t="shared" si="6"/>
        <v>1958</v>
      </c>
      <c r="X105" s="72" t="str">
        <f t="shared" si="7"/>
        <v>Oct</v>
      </c>
    </row>
    <row r="106" spans="1:24" x14ac:dyDescent="0.25">
      <c r="A106" s="61">
        <v>9</v>
      </c>
      <c r="B106" s="61">
        <v>1958</v>
      </c>
      <c r="C106" s="57">
        <v>-9999</v>
      </c>
      <c r="D106" s="45">
        <v>1.01</v>
      </c>
      <c r="E106" s="45">
        <v>1.05</v>
      </c>
      <c r="F106" s="45">
        <v>1.47</v>
      </c>
      <c r="G106" s="45">
        <v>1.39</v>
      </c>
      <c r="H106" s="45">
        <v>1.51</v>
      </c>
      <c r="I106" s="45">
        <v>0.74</v>
      </c>
      <c r="J106" s="45">
        <v>-9999</v>
      </c>
      <c r="K106" s="45">
        <v>0.46</v>
      </c>
      <c r="L106" s="45">
        <v>1.88</v>
      </c>
      <c r="M106" s="46">
        <v>1.6</v>
      </c>
      <c r="N106" s="45">
        <v>1.54</v>
      </c>
      <c r="O106" s="45">
        <v>-9999</v>
      </c>
      <c r="P106" s="45">
        <v>0.71</v>
      </c>
      <c r="Q106" s="45">
        <v>2.1800000000000002</v>
      </c>
      <c r="R106" s="45">
        <v>2.13</v>
      </c>
      <c r="S106" s="45">
        <v>-9999</v>
      </c>
      <c r="T106" s="45">
        <v>2.34</v>
      </c>
      <c r="U106" s="45">
        <v>1.01</v>
      </c>
      <c r="V106" s="64">
        <f t="shared" si="5"/>
        <v>21429</v>
      </c>
      <c r="W106" s="65">
        <f t="shared" si="6"/>
        <v>1958</v>
      </c>
      <c r="X106" s="72" t="str">
        <f t="shared" si="7"/>
        <v>Nov</v>
      </c>
    </row>
    <row r="107" spans="1:24" x14ac:dyDescent="0.25">
      <c r="A107" s="61">
        <v>10</v>
      </c>
      <c r="B107" s="61">
        <v>1958</v>
      </c>
      <c r="C107" s="57">
        <v>-9999</v>
      </c>
      <c r="D107" s="45">
        <v>0.33</v>
      </c>
      <c r="E107" s="45">
        <v>0.56000000000000005</v>
      </c>
      <c r="F107" s="45">
        <v>0.47</v>
      </c>
      <c r="G107" s="45">
        <v>0.45</v>
      </c>
      <c r="H107" s="45">
        <v>0.37</v>
      </c>
      <c r="I107" s="45">
        <v>0.55000000000000004</v>
      </c>
      <c r="J107" s="45">
        <v>-9999</v>
      </c>
      <c r="K107" s="45">
        <v>0.85</v>
      </c>
      <c r="L107" s="45">
        <v>0.34</v>
      </c>
      <c r="M107" s="46">
        <v>0.76</v>
      </c>
      <c r="N107" s="45">
        <v>0.56000000000000005</v>
      </c>
      <c r="O107" s="45">
        <v>-9999</v>
      </c>
      <c r="P107" s="45">
        <v>0.61</v>
      </c>
      <c r="Q107" s="45">
        <v>0.61</v>
      </c>
      <c r="R107" s="45">
        <v>-9999</v>
      </c>
      <c r="S107" s="45">
        <v>-9999</v>
      </c>
      <c r="T107" s="45">
        <v>0.11</v>
      </c>
      <c r="U107" s="45">
        <v>0.84</v>
      </c>
      <c r="V107" s="64">
        <f t="shared" si="5"/>
        <v>21459</v>
      </c>
      <c r="W107" s="65">
        <f t="shared" si="6"/>
        <v>1958</v>
      </c>
      <c r="X107" s="72" t="str">
        <f t="shared" si="7"/>
        <v>Dec</v>
      </c>
    </row>
    <row r="108" spans="1:24" x14ac:dyDescent="0.25">
      <c r="A108" s="61">
        <v>11</v>
      </c>
      <c r="B108" s="61">
        <v>1958</v>
      </c>
      <c r="C108" s="57">
        <v>-9999</v>
      </c>
      <c r="D108" s="45">
        <v>0.46</v>
      </c>
      <c r="E108" s="45">
        <v>0.63</v>
      </c>
      <c r="F108" s="45">
        <v>0.36</v>
      </c>
      <c r="G108" s="45">
        <v>0.41</v>
      </c>
      <c r="H108" s="45">
        <v>0.74</v>
      </c>
      <c r="I108" s="45">
        <v>0.83</v>
      </c>
      <c r="J108" s="45">
        <v>-9999</v>
      </c>
      <c r="K108" s="45">
        <v>0.56999999999999995</v>
      </c>
      <c r="L108" s="45">
        <v>0.22</v>
      </c>
      <c r="M108" s="46">
        <v>0.23</v>
      </c>
      <c r="N108" s="45">
        <v>0.68</v>
      </c>
      <c r="O108" s="45">
        <v>-9999</v>
      </c>
      <c r="P108" s="45">
        <v>0.39</v>
      </c>
      <c r="Q108" s="45">
        <v>-9999</v>
      </c>
      <c r="R108" s="45">
        <v>-9999</v>
      </c>
      <c r="S108" s="45">
        <v>7.0000000000000007E-2</v>
      </c>
      <c r="T108" s="45">
        <v>0.13</v>
      </c>
      <c r="U108" s="45">
        <v>0.38</v>
      </c>
      <c r="V108" s="64">
        <f t="shared" si="5"/>
        <v>21490</v>
      </c>
      <c r="W108" s="65">
        <f t="shared" si="6"/>
        <v>1959</v>
      </c>
      <c r="X108" s="72" t="str">
        <f t="shared" si="7"/>
        <v>Jan</v>
      </c>
    </row>
    <row r="109" spans="1:24" x14ac:dyDescent="0.25">
      <c r="A109" s="61">
        <v>12</v>
      </c>
      <c r="B109" s="61">
        <v>1958</v>
      </c>
      <c r="C109" s="57">
        <v>-9999</v>
      </c>
      <c r="D109" s="45">
        <v>0.67</v>
      </c>
      <c r="E109" s="45">
        <v>0.75</v>
      </c>
      <c r="F109" s="45">
        <v>0.48</v>
      </c>
      <c r="G109" s="45">
        <v>0.43</v>
      </c>
      <c r="H109" s="45">
        <v>0.64</v>
      </c>
      <c r="I109" s="45">
        <v>0.8</v>
      </c>
      <c r="J109" s="45">
        <v>-9999</v>
      </c>
      <c r="K109" s="45">
        <v>0.98</v>
      </c>
      <c r="L109" s="45">
        <v>0.35</v>
      </c>
      <c r="M109" s="46">
        <v>1.1000000000000001</v>
      </c>
      <c r="N109" s="45">
        <v>0.4</v>
      </c>
      <c r="O109" s="45">
        <v>-9999</v>
      </c>
      <c r="P109" s="45">
        <v>0.51</v>
      </c>
      <c r="Q109" s="45">
        <v>-9999</v>
      </c>
      <c r="R109" s="45">
        <v>-9999</v>
      </c>
      <c r="S109" s="45">
        <v>1.37</v>
      </c>
      <c r="T109" s="45">
        <v>0.55000000000000004</v>
      </c>
      <c r="U109" s="45">
        <v>0.78</v>
      </c>
      <c r="V109" s="64">
        <f t="shared" si="5"/>
        <v>21520</v>
      </c>
      <c r="W109" s="65">
        <f t="shared" si="6"/>
        <v>1959</v>
      </c>
      <c r="X109" s="72" t="str">
        <f t="shared" si="7"/>
        <v>Feb</v>
      </c>
    </row>
    <row r="110" spans="1:24" x14ac:dyDescent="0.25">
      <c r="A110" s="61">
        <v>1</v>
      </c>
      <c r="B110" s="61">
        <v>1959</v>
      </c>
      <c r="C110" s="57">
        <v>-9999</v>
      </c>
      <c r="D110" s="45">
        <v>0.68</v>
      </c>
      <c r="E110" s="45">
        <v>1.01</v>
      </c>
      <c r="F110" s="45">
        <v>0.88</v>
      </c>
      <c r="G110" s="45">
        <v>0.74</v>
      </c>
      <c r="H110" s="45">
        <v>1.24</v>
      </c>
      <c r="I110" s="45">
        <v>0.35</v>
      </c>
      <c r="J110" s="45">
        <v>-9999</v>
      </c>
      <c r="K110" s="45">
        <v>0.46</v>
      </c>
      <c r="L110" s="45">
        <v>0.54</v>
      </c>
      <c r="M110" s="46">
        <v>0.56000000000000005</v>
      </c>
      <c r="N110" s="45">
        <v>1.35</v>
      </c>
      <c r="O110" s="45">
        <v>-9999</v>
      </c>
      <c r="P110" s="45">
        <v>0.5</v>
      </c>
      <c r="Q110" s="45">
        <v>-9999</v>
      </c>
      <c r="R110" s="45">
        <v>-9999</v>
      </c>
      <c r="S110" s="45">
        <v>0.9</v>
      </c>
      <c r="T110" s="45">
        <v>0.44</v>
      </c>
      <c r="U110" s="45">
        <v>0.45</v>
      </c>
      <c r="V110" s="64">
        <f t="shared" si="5"/>
        <v>21551</v>
      </c>
      <c r="W110" s="65">
        <f t="shared" si="6"/>
        <v>1959</v>
      </c>
      <c r="X110" s="72" t="str">
        <f t="shared" si="7"/>
        <v>Mar</v>
      </c>
    </row>
    <row r="111" spans="1:24" x14ac:dyDescent="0.25">
      <c r="A111" s="61">
        <v>2</v>
      </c>
      <c r="B111" s="61">
        <v>1959</v>
      </c>
      <c r="C111" s="57">
        <v>-9999</v>
      </c>
      <c r="D111" s="45">
        <v>1</v>
      </c>
      <c r="E111" s="45">
        <v>1.29</v>
      </c>
      <c r="F111" s="45">
        <v>0.61</v>
      </c>
      <c r="G111" s="45">
        <v>0.5</v>
      </c>
      <c r="H111" s="45">
        <v>1.31</v>
      </c>
      <c r="I111" s="45">
        <v>0.4</v>
      </c>
      <c r="J111" s="45">
        <v>-9999</v>
      </c>
      <c r="K111" s="45">
        <v>0.57999999999999996</v>
      </c>
      <c r="L111" s="45">
        <v>0.36</v>
      </c>
      <c r="M111" s="46">
        <v>0.27</v>
      </c>
      <c r="N111" s="45">
        <v>1.01</v>
      </c>
      <c r="O111" s="45">
        <v>-9999</v>
      </c>
      <c r="P111" s="45">
        <v>0.7</v>
      </c>
      <c r="Q111" s="45">
        <v>-9999</v>
      </c>
      <c r="R111" s="45">
        <v>-9999</v>
      </c>
      <c r="S111" s="45">
        <v>0.21</v>
      </c>
      <c r="T111" s="45">
        <v>0.25</v>
      </c>
      <c r="U111" s="45">
        <v>0.81</v>
      </c>
      <c r="V111" s="64">
        <f t="shared" si="5"/>
        <v>21582</v>
      </c>
      <c r="W111" s="65">
        <f t="shared" si="6"/>
        <v>1959</v>
      </c>
      <c r="X111" s="72" t="str">
        <f t="shared" si="7"/>
        <v>Apr</v>
      </c>
    </row>
    <row r="112" spans="1:24" x14ac:dyDescent="0.25">
      <c r="A112" s="61">
        <v>3</v>
      </c>
      <c r="B112" s="61">
        <v>1959</v>
      </c>
      <c r="C112" s="57">
        <v>-9999</v>
      </c>
      <c r="D112" s="45">
        <v>1.52</v>
      </c>
      <c r="E112" s="45">
        <v>1.91</v>
      </c>
      <c r="F112" s="45">
        <v>2.39</v>
      </c>
      <c r="G112" s="45">
        <v>1.74</v>
      </c>
      <c r="H112" s="45">
        <v>2.85</v>
      </c>
      <c r="I112" s="45">
        <v>1.1200000000000001</v>
      </c>
      <c r="J112" s="45">
        <v>-9999</v>
      </c>
      <c r="K112" s="45">
        <v>1.36</v>
      </c>
      <c r="L112" s="45">
        <v>1.18</v>
      </c>
      <c r="M112" s="46">
        <v>2.81</v>
      </c>
      <c r="N112" s="45">
        <v>2.81</v>
      </c>
      <c r="O112" s="45">
        <v>-9999</v>
      </c>
      <c r="P112" s="45">
        <v>1.1100000000000001</v>
      </c>
      <c r="Q112" s="45">
        <v>-9999</v>
      </c>
      <c r="R112" s="45">
        <v>-9999</v>
      </c>
      <c r="S112" s="45">
        <v>2.08</v>
      </c>
      <c r="T112" s="45">
        <v>1.1499999999999999</v>
      </c>
      <c r="U112" s="45">
        <v>1.03</v>
      </c>
      <c r="V112" s="64">
        <f t="shared" si="5"/>
        <v>21610</v>
      </c>
      <c r="W112" s="65">
        <f t="shared" si="6"/>
        <v>1959</v>
      </c>
      <c r="X112" s="72" t="str">
        <f t="shared" si="7"/>
        <v>May</v>
      </c>
    </row>
    <row r="113" spans="1:24" x14ac:dyDescent="0.25">
      <c r="A113" s="61">
        <v>4</v>
      </c>
      <c r="B113" s="61">
        <v>1959</v>
      </c>
      <c r="C113" s="57">
        <v>-9999</v>
      </c>
      <c r="D113" s="45">
        <v>1.61</v>
      </c>
      <c r="E113" s="45">
        <v>2.08</v>
      </c>
      <c r="F113" s="45">
        <v>0.98</v>
      </c>
      <c r="G113" s="45">
        <v>1.64</v>
      </c>
      <c r="H113" s="45">
        <v>1.35</v>
      </c>
      <c r="I113" s="45">
        <v>1.23</v>
      </c>
      <c r="J113" s="45">
        <v>-9999</v>
      </c>
      <c r="K113" s="45">
        <v>2.71</v>
      </c>
      <c r="L113" s="45">
        <v>0.46</v>
      </c>
      <c r="M113" s="46">
        <v>0.42</v>
      </c>
      <c r="N113" s="45">
        <v>1.89</v>
      </c>
      <c r="O113" s="45">
        <v>-9999</v>
      </c>
      <c r="P113" s="45">
        <v>1.62</v>
      </c>
      <c r="Q113" s="45">
        <v>-9999</v>
      </c>
      <c r="R113" s="45">
        <v>-9999</v>
      </c>
      <c r="S113" s="45">
        <v>0.33</v>
      </c>
      <c r="T113" s="45">
        <v>0.28000000000000003</v>
      </c>
      <c r="U113" s="45">
        <v>3.13</v>
      </c>
      <c r="V113" s="64">
        <f t="shared" si="5"/>
        <v>21641</v>
      </c>
      <c r="W113" s="65">
        <f t="shared" si="6"/>
        <v>1959</v>
      </c>
      <c r="X113" s="72" t="str">
        <f t="shared" si="7"/>
        <v>Jun</v>
      </c>
    </row>
    <row r="114" spans="1:24" x14ac:dyDescent="0.25">
      <c r="A114" s="61">
        <v>5</v>
      </c>
      <c r="B114" s="61">
        <v>1959</v>
      </c>
      <c r="C114" s="57">
        <v>-9999</v>
      </c>
      <c r="D114" s="45">
        <v>2.48</v>
      </c>
      <c r="E114" s="45">
        <v>3.73</v>
      </c>
      <c r="F114" s="45">
        <v>4.2</v>
      </c>
      <c r="G114" s="45">
        <v>2.0699999999999998</v>
      </c>
      <c r="H114" s="45">
        <v>3.33</v>
      </c>
      <c r="I114" s="45">
        <v>2.89</v>
      </c>
      <c r="J114" s="45">
        <v>-9999</v>
      </c>
      <c r="K114" s="45">
        <v>3.54</v>
      </c>
      <c r="L114" s="45">
        <v>4.46</v>
      </c>
      <c r="M114" s="46">
        <v>3.26</v>
      </c>
      <c r="N114" s="45">
        <v>3.1</v>
      </c>
      <c r="O114" s="45">
        <v>-9999</v>
      </c>
      <c r="P114" s="45">
        <v>3.08</v>
      </c>
      <c r="Q114" s="45">
        <v>-9999</v>
      </c>
      <c r="R114" s="45">
        <v>-9999</v>
      </c>
      <c r="S114" s="45">
        <v>4.3600000000000003</v>
      </c>
      <c r="T114" s="45">
        <v>4.91</v>
      </c>
      <c r="U114" s="45">
        <v>3.36</v>
      </c>
      <c r="V114" s="64">
        <f t="shared" si="5"/>
        <v>21671</v>
      </c>
      <c r="W114" s="65">
        <f t="shared" si="6"/>
        <v>1959</v>
      </c>
      <c r="X114" s="72" t="str">
        <f t="shared" si="7"/>
        <v>Jul</v>
      </c>
    </row>
    <row r="115" spans="1:24" x14ac:dyDescent="0.25">
      <c r="A115" s="61">
        <v>6</v>
      </c>
      <c r="B115" s="61">
        <v>1959</v>
      </c>
      <c r="C115" s="57">
        <v>-9999</v>
      </c>
      <c r="D115" s="45">
        <v>2.31</v>
      </c>
      <c r="E115" s="45">
        <v>0.64</v>
      </c>
      <c r="F115" s="45">
        <v>1.02</v>
      </c>
      <c r="G115" s="45">
        <v>0.8</v>
      </c>
      <c r="H115" s="45">
        <v>0.44</v>
      </c>
      <c r="I115" s="45">
        <v>1.74</v>
      </c>
      <c r="J115" s="45">
        <v>-9999</v>
      </c>
      <c r="K115" s="45">
        <v>0.39</v>
      </c>
      <c r="L115" s="45">
        <v>0.41</v>
      </c>
      <c r="M115" s="46">
        <v>1.71</v>
      </c>
      <c r="N115" s="45">
        <v>1.39</v>
      </c>
      <c r="O115" s="45">
        <v>-9999</v>
      </c>
      <c r="P115" s="45">
        <v>0.56999999999999995</v>
      </c>
      <c r="Q115" s="45">
        <v>-9999</v>
      </c>
      <c r="R115" s="45">
        <v>-9999</v>
      </c>
      <c r="S115" s="45">
        <v>1.24</v>
      </c>
      <c r="T115" s="45">
        <v>2.25</v>
      </c>
      <c r="U115" s="45">
        <v>1.43</v>
      </c>
      <c r="V115" s="64">
        <f t="shared" si="5"/>
        <v>21702</v>
      </c>
      <c r="W115" s="65">
        <f t="shared" si="6"/>
        <v>1959</v>
      </c>
      <c r="X115" s="72" t="str">
        <f t="shared" si="7"/>
        <v>Aug</v>
      </c>
    </row>
    <row r="116" spans="1:24" x14ac:dyDescent="0.25">
      <c r="A116" s="61">
        <v>7</v>
      </c>
      <c r="B116" s="61">
        <v>1959</v>
      </c>
      <c r="C116" s="57">
        <v>-9999</v>
      </c>
      <c r="D116" s="45">
        <v>1.1399999999999999</v>
      </c>
      <c r="E116" s="45">
        <v>0.82</v>
      </c>
      <c r="F116" s="45">
        <v>1.1299999999999999</v>
      </c>
      <c r="G116" s="45">
        <v>1.01</v>
      </c>
      <c r="H116" s="45">
        <v>0.83</v>
      </c>
      <c r="I116" s="45">
        <v>1.85</v>
      </c>
      <c r="J116" s="45">
        <v>-9999</v>
      </c>
      <c r="K116" s="45">
        <v>0.31</v>
      </c>
      <c r="L116" s="45">
        <v>1.02</v>
      </c>
      <c r="M116" s="46">
        <v>0.26</v>
      </c>
      <c r="N116" s="45">
        <v>0.6</v>
      </c>
      <c r="O116" s="45">
        <v>-9999</v>
      </c>
      <c r="P116" s="45">
        <v>0.47</v>
      </c>
      <c r="Q116" s="45">
        <v>0.77</v>
      </c>
      <c r="R116" s="45">
        <v>-9999</v>
      </c>
      <c r="S116" s="45">
        <v>1.34</v>
      </c>
      <c r="T116" s="45">
        <v>0.75</v>
      </c>
      <c r="U116" s="45">
        <v>0.71</v>
      </c>
      <c r="V116" s="64">
        <f t="shared" si="5"/>
        <v>21732</v>
      </c>
      <c r="W116" s="65">
        <f t="shared" si="6"/>
        <v>1959</v>
      </c>
      <c r="X116" s="72" t="str">
        <f t="shared" si="7"/>
        <v>Sep</v>
      </c>
    </row>
    <row r="117" spans="1:24" x14ac:dyDescent="0.25">
      <c r="A117" s="61">
        <v>8</v>
      </c>
      <c r="B117" s="61">
        <v>1959</v>
      </c>
      <c r="C117" s="57">
        <v>-9999</v>
      </c>
      <c r="D117" s="45">
        <v>2.36</v>
      </c>
      <c r="E117" s="45">
        <v>1.35</v>
      </c>
      <c r="F117" s="45">
        <v>0.82</v>
      </c>
      <c r="G117" s="45">
        <v>1.89</v>
      </c>
      <c r="H117" s="45">
        <v>0.25</v>
      </c>
      <c r="I117" s="45">
        <v>0.91</v>
      </c>
      <c r="J117" s="45">
        <v>-9999</v>
      </c>
      <c r="K117" s="45">
        <v>0.6</v>
      </c>
      <c r="L117" s="45">
        <v>0.55000000000000004</v>
      </c>
      <c r="M117" s="46">
        <v>1.25</v>
      </c>
      <c r="N117" s="45">
        <v>0.93</v>
      </c>
      <c r="O117" s="45">
        <v>-9999</v>
      </c>
      <c r="P117" s="45">
        <v>0.28999999999999998</v>
      </c>
      <c r="Q117" s="45">
        <v>1.1499999999999999</v>
      </c>
      <c r="R117" s="45">
        <v>-9999</v>
      </c>
      <c r="S117" s="45">
        <v>1.22</v>
      </c>
      <c r="T117" s="45">
        <v>1.0900000000000001</v>
      </c>
      <c r="U117" s="45">
        <v>0.56999999999999995</v>
      </c>
      <c r="V117" s="64">
        <f t="shared" si="5"/>
        <v>21763</v>
      </c>
      <c r="W117" s="65">
        <f t="shared" si="6"/>
        <v>1959</v>
      </c>
      <c r="X117" s="72" t="str">
        <f t="shared" si="7"/>
        <v>Oct</v>
      </c>
    </row>
    <row r="118" spans="1:24" x14ac:dyDescent="0.25">
      <c r="A118" s="61">
        <v>9</v>
      </c>
      <c r="B118" s="61">
        <v>1959</v>
      </c>
      <c r="C118" s="57">
        <v>-9999</v>
      </c>
      <c r="D118" s="45">
        <v>3.59</v>
      </c>
      <c r="E118" s="45">
        <v>3.01</v>
      </c>
      <c r="F118" s="45">
        <v>1.47</v>
      </c>
      <c r="G118" s="45">
        <v>2.17</v>
      </c>
      <c r="H118" s="45">
        <v>1.82</v>
      </c>
      <c r="I118" s="45">
        <v>2.58</v>
      </c>
      <c r="J118" s="45">
        <v>-9999</v>
      </c>
      <c r="K118" s="45">
        <v>1.97</v>
      </c>
      <c r="L118" s="45">
        <v>0.99</v>
      </c>
      <c r="M118" s="46">
        <v>2.09</v>
      </c>
      <c r="N118" s="45">
        <v>2.66</v>
      </c>
      <c r="O118" s="45">
        <v>-9999</v>
      </c>
      <c r="P118" s="45">
        <v>2.1800000000000002</v>
      </c>
      <c r="Q118" s="45">
        <v>0.56999999999999995</v>
      </c>
      <c r="R118" s="45">
        <v>-9999</v>
      </c>
      <c r="S118" s="45">
        <v>1.32</v>
      </c>
      <c r="T118" s="45">
        <v>1.36</v>
      </c>
      <c r="U118" s="45">
        <v>2.86</v>
      </c>
      <c r="V118" s="64">
        <f t="shared" si="5"/>
        <v>21794</v>
      </c>
      <c r="W118" s="65">
        <f t="shared" si="6"/>
        <v>1959</v>
      </c>
      <c r="X118" s="72" t="str">
        <f t="shared" si="7"/>
        <v>Nov</v>
      </c>
    </row>
    <row r="119" spans="1:24" x14ac:dyDescent="0.25">
      <c r="A119" s="61">
        <v>10</v>
      </c>
      <c r="B119" s="61">
        <v>1959</v>
      </c>
      <c r="C119" s="57">
        <v>-9999</v>
      </c>
      <c r="D119" s="45">
        <v>2.0099999999999998</v>
      </c>
      <c r="E119" s="45">
        <v>2.1800000000000002</v>
      </c>
      <c r="F119" s="45">
        <v>2.09</v>
      </c>
      <c r="G119" s="45">
        <v>2.2400000000000002</v>
      </c>
      <c r="H119" s="45">
        <v>2.46</v>
      </c>
      <c r="I119" s="45">
        <v>1.42</v>
      </c>
      <c r="J119" s="45">
        <v>-9999</v>
      </c>
      <c r="K119" s="45">
        <v>2.71</v>
      </c>
      <c r="L119" s="45">
        <v>2.08</v>
      </c>
      <c r="M119" s="46">
        <v>1.25</v>
      </c>
      <c r="N119" s="45">
        <v>2.93</v>
      </c>
      <c r="O119" s="45">
        <v>-9999</v>
      </c>
      <c r="P119" s="45">
        <v>2.41</v>
      </c>
      <c r="Q119" s="45">
        <v>1.33</v>
      </c>
      <c r="R119" s="45">
        <v>-9999</v>
      </c>
      <c r="S119" s="45">
        <v>1.81</v>
      </c>
      <c r="T119" s="45">
        <v>1.2</v>
      </c>
      <c r="U119" s="45">
        <v>4.0599999999999996</v>
      </c>
      <c r="V119" s="64">
        <f t="shared" si="5"/>
        <v>21824</v>
      </c>
      <c r="W119" s="65">
        <f t="shared" si="6"/>
        <v>1959</v>
      </c>
      <c r="X119" s="72" t="str">
        <f t="shared" si="7"/>
        <v>Dec</v>
      </c>
    </row>
    <row r="120" spans="1:24" x14ac:dyDescent="0.25">
      <c r="A120" s="61">
        <v>11</v>
      </c>
      <c r="B120" s="61">
        <v>1959</v>
      </c>
      <c r="C120" s="57">
        <v>-9999</v>
      </c>
      <c r="D120" s="45">
        <v>0.35</v>
      </c>
      <c r="E120" s="45">
        <v>0.72</v>
      </c>
      <c r="F120" s="45">
        <v>0.22</v>
      </c>
      <c r="G120" s="45">
        <v>0.55000000000000004</v>
      </c>
      <c r="H120" s="45">
        <v>0.4</v>
      </c>
      <c r="I120" s="45">
        <v>0.2</v>
      </c>
      <c r="J120" s="45">
        <v>-9999</v>
      </c>
      <c r="K120" s="45">
        <v>0.04</v>
      </c>
      <c r="L120" s="45">
        <v>1.0000000000000001E-5</v>
      </c>
      <c r="M120" s="46">
        <v>0.02</v>
      </c>
      <c r="N120" s="45">
        <v>0.71</v>
      </c>
      <c r="O120" s="45">
        <v>-9999</v>
      </c>
      <c r="P120" s="45">
        <v>0.02</v>
      </c>
      <c r="Q120" s="45">
        <v>-9999</v>
      </c>
      <c r="R120" s="45">
        <v>-9999</v>
      </c>
      <c r="S120" s="45">
        <v>0.05</v>
      </c>
      <c r="T120" s="45">
        <v>1.0000000000000001E-5</v>
      </c>
      <c r="U120" s="45">
        <v>0.02</v>
      </c>
      <c r="V120" s="64">
        <f t="shared" si="5"/>
        <v>21855</v>
      </c>
      <c r="W120" s="65">
        <f t="shared" si="6"/>
        <v>1960</v>
      </c>
      <c r="X120" s="72" t="str">
        <f t="shared" si="7"/>
        <v>Jan</v>
      </c>
    </row>
    <row r="121" spans="1:24" x14ac:dyDescent="0.25">
      <c r="A121" s="61">
        <v>12</v>
      </c>
      <c r="B121" s="61">
        <v>1959</v>
      </c>
      <c r="C121" s="57">
        <v>-9999</v>
      </c>
      <c r="D121" s="45">
        <v>0.32</v>
      </c>
      <c r="E121" s="45">
        <v>0.11</v>
      </c>
      <c r="F121" s="45">
        <v>0.1</v>
      </c>
      <c r="G121" s="45">
        <v>0.27</v>
      </c>
      <c r="H121" s="45">
        <v>0.26</v>
      </c>
      <c r="I121" s="45">
        <v>1.0000000000000001E-5</v>
      </c>
      <c r="J121" s="45">
        <v>-9999</v>
      </c>
      <c r="K121" s="45">
        <v>1.0000000000000001E-5</v>
      </c>
      <c r="L121" s="45">
        <v>0.04</v>
      </c>
      <c r="M121" s="46">
        <v>0</v>
      </c>
      <c r="N121" s="45">
        <v>0.56000000000000005</v>
      </c>
      <c r="O121" s="45">
        <v>-9999</v>
      </c>
      <c r="P121" s="45">
        <v>0.02</v>
      </c>
      <c r="Q121" s="45">
        <v>0.61</v>
      </c>
      <c r="R121" s="45">
        <v>-9999</v>
      </c>
      <c r="S121" s="45">
        <v>0.05</v>
      </c>
      <c r="T121" s="45">
        <v>1.0000000000000001E-5</v>
      </c>
      <c r="U121" s="45">
        <v>0.03</v>
      </c>
      <c r="V121" s="64">
        <f t="shared" si="5"/>
        <v>21885</v>
      </c>
      <c r="W121" s="65">
        <f t="shared" si="6"/>
        <v>1960</v>
      </c>
      <c r="X121" s="72" t="str">
        <f t="shared" si="7"/>
        <v>Feb</v>
      </c>
    </row>
    <row r="122" spans="1:24" x14ac:dyDescent="0.25">
      <c r="A122" s="61">
        <v>1</v>
      </c>
      <c r="B122" s="61">
        <v>1960</v>
      </c>
      <c r="C122" s="57">
        <v>-9999</v>
      </c>
      <c r="D122" s="45">
        <v>0.44</v>
      </c>
      <c r="E122" s="45">
        <v>0.54</v>
      </c>
      <c r="F122" s="45">
        <v>0.56999999999999995</v>
      </c>
      <c r="G122" s="45">
        <v>0.53</v>
      </c>
      <c r="H122" s="45">
        <v>0.77</v>
      </c>
      <c r="I122" s="45">
        <v>0.28999999999999998</v>
      </c>
      <c r="J122" s="45">
        <v>-9999</v>
      </c>
      <c r="K122" s="45">
        <v>0.37</v>
      </c>
      <c r="L122" s="45">
        <v>0.61</v>
      </c>
      <c r="M122" s="46">
        <v>1.27</v>
      </c>
      <c r="N122" s="45">
        <v>0.59</v>
      </c>
      <c r="O122" s="45">
        <v>-9999</v>
      </c>
      <c r="P122" s="45">
        <v>0.27</v>
      </c>
      <c r="Q122" s="45">
        <v>1.1299999999999999</v>
      </c>
      <c r="R122" s="45">
        <v>-9999</v>
      </c>
      <c r="S122" s="45">
        <v>0.72</v>
      </c>
      <c r="T122" s="45">
        <v>0.51</v>
      </c>
      <c r="U122" s="45">
        <v>0.36</v>
      </c>
      <c r="V122" s="64">
        <f t="shared" si="5"/>
        <v>21916</v>
      </c>
      <c r="W122" s="65">
        <f t="shared" si="6"/>
        <v>1960</v>
      </c>
      <c r="X122" s="72" t="str">
        <f t="shared" si="7"/>
        <v>Mar</v>
      </c>
    </row>
    <row r="123" spans="1:24" x14ac:dyDescent="0.25">
      <c r="A123" s="61">
        <v>2</v>
      </c>
      <c r="B123" s="61">
        <v>1960</v>
      </c>
      <c r="C123" s="57">
        <v>-9999</v>
      </c>
      <c r="D123" s="45">
        <v>1.5</v>
      </c>
      <c r="E123" s="45">
        <v>1.04</v>
      </c>
      <c r="F123" s="45">
        <v>1</v>
      </c>
      <c r="G123" s="45">
        <v>1.9</v>
      </c>
      <c r="H123" s="45">
        <v>1.66</v>
      </c>
      <c r="I123" s="45">
        <v>0.55000000000000004</v>
      </c>
      <c r="J123" s="45">
        <v>-9999</v>
      </c>
      <c r="K123" s="45">
        <v>0.53</v>
      </c>
      <c r="L123" s="45">
        <v>0.38</v>
      </c>
      <c r="M123" s="46">
        <v>1.1399999999999999</v>
      </c>
      <c r="N123" s="45">
        <v>2.57</v>
      </c>
      <c r="O123" s="45">
        <v>-9999</v>
      </c>
      <c r="P123" s="45">
        <v>0.83</v>
      </c>
      <c r="Q123" s="45">
        <v>5.7</v>
      </c>
      <c r="R123" s="45">
        <v>-9999</v>
      </c>
      <c r="S123" s="45">
        <v>1.23</v>
      </c>
      <c r="T123" s="45">
        <v>0.57999999999999996</v>
      </c>
      <c r="U123" s="45">
        <v>0.76</v>
      </c>
      <c r="V123" s="64">
        <f t="shared" si="5"/>
        <v>21947</v>
      </c>
      <c r="W123" s="65">
        <f t="shared" si="6"/>
        <v>1960</v>
      </c>
      <c r="X123" s="72" t="str">
        <f t="shared" si="7"/>
        <v>Apr</v>
      </c>
    </row>
    <row r="124" spans="1:24" x14ac:dyDescent="0.25">
      <c r="A124" s="61">
        <v>3</v>
      </c>
      <c r="B124" s="61">
        <v>1960</v>
      </c>
      <c r="C124" s="57">
        <v>-9999</v>
      </c>
      <c r="D124" s="45">
        <v>1.25</v>
      </c>
      <c r="E124" s="45">
        <v>0.72</v>
      </c>
      <c r="F124" s="45">
        <v>0.88</v>
      </c>
      <c r="G124" s="45">
        <v>0.9</v>
      </c>
      <c r="H124" s="45">
        <v>0.89</v>
      </c>
      <c r="I124" s="45">
        <v>0.97</v>
      </c>
      <c r="J124" s="45">
        <v>-9999</v>
      </c>
      <c r="K124" s="45">
        <v>0.84</v>
      </c>
      <c r="L124" s="45">
        <v>0.23</v>
      </c>
      <c r="M124" s="46">
        <v>0.49</v>
      </c>
      <c r="N124" s="45">
        <v>0.83</v>
      </c>
      <c r="O124" s="45">
        <v>-9999</v>
      </c>
      <c r="P124" s="45">
        <v>0.57999999999999996</v>
      </c>
      <c r="Q124" s="45">
        <v>2.68</v>
      </c>
      <c r="R124" s="45">
        <v>-9999</v>
      </c>
      <c r="S124" s="45">
        <v>0.41</v>
      </c>
      <c r="T124" s="45">
        <v>0.17</v>
      </c>
      <c r="U124" s="45">
        <v>0.73</v>
      </c>
      <c r="V124" s="64">
        <f t="shared" si="5"/>
        <v>21976</v>
      </c>
      <c r="W124" s="65">
        <f t="shared" si="6"/>
        <v>1960</v>
      </c>
      <c r="X124" s="72" t="str">
        <f t="shared" si="7"/>
        <v>May</v>
      </c>
    </row>
    <row r="125" spans="1:24" x14ac:dyDescent="0.25">
      <c r="A125" s="61">
        <v>4</v>
      </c>
      <c r="B125" s="61">
        <v>1960</v>
      </c>
      <c r="C125" s="57">
        <v>-9999</v>
      </c>
      <c r="D125" s="45">
        <v>1.3</v>
      </c>
      <c r="E125" s="45">
        <v>1.9</v>
      </c>
      <c r="F125" s="45">
        <v>1.3</v>
      </c>
      <c r="G125" s="45">
        <v>1.47</v>
      </c>
      <c r="H125" s="45">
        <v>2.56</v>
      </c>
      <c r="I125" s="45">
        <v>0.64</v>
      </c>
      <c r="J125" s="45">
        <v>-9999</v>
      </c>
      <c r="K125" s="45">
        <v>0.88</v>
      </c>
      <c r="L125" s="45">
        <v>0.85</v>
      </c>
      <c r="M125" s="46">
        <v>2.09</v>
      </c>
      <c r="N125" s="45">
        <v>1.48</v>
      </c>
      <c r="O125" s="45">
        <v>-9999</v>
      </c>
      <c r="P125" s="45">
        <v>1.0900000000000001</v>
      </c>
      <c r="Q125" s="45">
        <v>-9999</v>
      </c>
      <c r="R125" s="45">
        <v>-9999</v>
      </c>
      <c r="S125" s="45">
        <v>1.87</v>
      </c>
      <c r="T125" s="45">
        <v>0.54</v>
      </c>
      <c r="U125" s="45">
        <v>0.95</v>
      </c>
      <c r="V125" s="64">
        <f t="shared" si="5"/>
        <v>22007</v>
      </c>
      <c r="W125" s="65">
        <f t="shared" si="6"/>
        <v>1960</v>
      </c>
      <c r="X125" s="72" t="str">
        <f t="shared" si="7"/>
        <v>Jun</v>
      </c>
    </row>
    <row r="126" spans="1:24" x14ac:dyDescent="0.25">
      <c r="A126" s="61">
        <v>5</v>
      </c>
      <c r="B126" s="61">
        <v>1960</v>
      </c>
      <c r="C126" s="57">
        <v>-9999</v>
      </c>
      <c r="D126" s="45">
        <v>1.86</v>
      </c>
      <c r="E126" s="45">
        <v>3.79</v>
      </c>
      <c r="F126" s="45">
        <v>2.4900000000000002</v>
      </c>
      <c r="G126" s="45">
        <v>2.09</v>
      </c>
      <c r="H126" s="45">
        <v>2.27</v>
      </c>
      <c r="I126" s="45">
        <v>2.1800000000000002</v>
      </c>
      <c r="J126" s="45">
        <v>-9999</v>
      </c>
      <c r="K126" s="45">
        <v>2.5</v>
      </c>
      <c r="L126" s="45">
        <v>2.23</v>
      </c>
      <c r="M126" s="46">
        <v>3.85</v>
      </c>
      <c r="N126" s="45">
        <v>2.7</v>
      </c>
      <c r="O126" s="45">
        <v>-9999</v>
      </c>
      <c r="P126" s="45">
        <v>3.92</v>
      </c>
      <c r="Q126" s="45">
        <v>-9999</v>
      </c>
      <c r="R126" s="45">
        <v>-9999</v>
      </c>
      <c r="S126" s="45">
        <v>7.67</v>
      </c>
      <c r="T126" s="45">
        <v>2.21</v>
      </c>
      <c r="U126" s="45">
        <v>2.08</v>
      </c>
      <c r="V126" s="64">
        <f t="shared" si="5"/>
        <v>22037</v>
      </c>
      <c r="W126" s="65">
        <f t="shared" si="6"/>
        <v>1960</v>
      </c>
      <c r="X126" s="72" t="str">
        <f t="shared" si="7"/>
        <v>Jul</v>
      </c>
    </row>
    <row r="127" spans="1:24" x14ac:dyDescent="0.25">
      <c r="A127" s="61">
        <v>6</v>
      </c>
      <c r="B127" s="61">
        <v>1960</v>
      </c>
      <c r="C127" s="57">
        <v>-9999</v>
      </c>
      <c r="D127" s="45">
        <v>0.51</v>
      </c>
      <c r="E127" s="45">
        <v>1.03</v>
      </c>
      <c r="F127" s="45">
        <v>1.17</v>
      </c>
      <c r="G127" s="45">
        <v>0.28999999999999998</v>
      </c>
      <c r="H127" s="45">
        <v>0.63</v>
      </c>
      <c r="I127" s="45">
        <v>0.93</v>
      </c>
      <c r="J127" s="45">
        <v>-9999</v>
      </c>
      <c r="K127" s="45">
        <v>0.72</v>
      </c>
      <c r="L127" s="45">
        <v>0.82</v>
      </c>
      <c r="M127" s="46">
        <v>2.4900000000000002</v>
      </c>
      <c r="N127" s="45">
        <v>0.55000000000000004</v>
      </c>
      <c r="O127" s="45">
        <v>-9999</v>
      </c>
      <c r="P127" s="45">
        <v>0.66</v>
      </c>
      <c r="Q127" s="45">
        <v>-9999</v>
      </c>
      <c r="R127" s="45">
        <v>-9999</v>
      </c>
      <c r="S127" s="45">
        <v>2.61</v>
      </c>
      <c r="T127" s="45">
        <v>1.95</v>
      </c>
      <c r="U127" s="45">
        <v>1.29</v>
      </c>
      <c r="V127" s="64">
        <f t="shared" si="5"/>
        <v>22068</v>
      </c>
      <c r="W127" s="65">
        <f t="shared" si="6"/>
        <v>1960</v>
      </c>
      <c r="X127" s="72" t="str">
        <f t="shared" si="7"/>
        <v>Aug</v>
      </c>
    </row>
    <row r="128" spans="1:24" x14ac:dyDescent="0.25">
      <c r="A128" s="61">
        <v>7</v>
      </c>
      <c r="B128" s="61">
        <v>1960</v>
      </c>
      <c r="C128" s="57">
        <v>-9999</v>
      </c>
      <c r="D128" s="45">
        <v>1.65</v>
      </c>
      <c r="E128" s="45">
        <v>1.28</v>
      </c>
      <c r="F128" s="45">
        <v>2.2400000000000002</v>
      </c>
      <c r="G128" s="45">
        <v>1.86</v>
      </c>
      <c r="H128" s="45">
        <v>1.31</v>
      </c>
      <c r="I128" s="45">
        <v>1.71</v>
      </c>
      <c r="J128" s="45">
        <v>-9999</v>
      </c>
      <c r="K128" s="45">
        <v>0.8</v>
      </c>
      <c r="L128" s="45">
        <v>1.49</v>
      </c>
      <c r="M128" s="46">
        <v>1.22</v>
      </c>
      <c r="N128" s="45">
        <v>0.53</v>
      </c>
      <c r="O128" s="45">
        <v>-9999</v>
      </c>
      <c r="P128" s="45">
        <v>0.44</v>
      </c>
      <c r="Q128" s="45">
        <v>-9999</v>
      </c>
      <c r="R128" s="45">
        <v>-9999</v>
      </c>
      <c r="S128" s="45">
        <v>1.84</v>
      </c>
      <c r="T128" s="45">
        <v>3.64</v>
      </c>
      <c r="U128" s="45">
        <v>1.07</v>
      </c>
      <c r="V128" s="64">
        <f t="shared" si="5"/>
        <v>22098</v>
      </c>
      <c r="W128" s="65">
        <f t="shared" si="6"/>
        <v>1960</v>
      </c>
      <c r="X128" s="72" t="str">
        <f t="shared" si="7"/>
        <v>Sep</v>
      </c>
    </row>
    <row r="129" spans="1:24" x14ac:dyDescent="0.25">
      <c r="A129" s="61">
        <v>8</v>
      </c>
      <c r="B129" s="61">
        <v>1960</v>
      </c>
      <c r="C129" s="57">
        <v>-9999</v>
      </c>
      <c r="D129" s="45">
        <v>0.24</v>
      </c>
      <c r="E129" s="45">
        <v>0.41</v>
      </c>
      <c r="F129" s="45">
        <v>0.01</v>
      </c>
      <c r="G129" s="45">
        <v>0.31</v>
      </c>
      <c r="H129" s="45">
        <v>0.06</v>
      </c>
      <c r="I129" s="45">
        <v>0.34</v>
      </c>
      <c r="J129" s="45">
        <v>-9999</v>
      </c>
      <c r="K129" s="45">
        <v>0.03</v>
      </c>
      <c r="L129" s="45">
        <v>0.21</v>
      </c>
      <c r="M129" s="46">
        <v>1.21</v>
      </c>
      <c r="N129" s="45">
        <v>0.38</v>
      </c>
      <c r="O129" s="45">
        <v>-9999</v>
      </c>
      <c r="P129" s="45">
        <v>0.25</v>
      </c>
      <c r="Q129" s="45">
        <v>-9999</v>
      </c>
      <c r="R129" s="45">
        <v>-9999</v>
      </c>
      <c r="S129" s="45">
        <v>1.25</v>
      </c>
      <c r="T129" s="45">
        <v>0.25</v>
      </c>
      <c r="U129" s="45">
        <v>0.15</v>
      </c>
      <c r="V129" s="64">
        <f t="shared" si="5"/>
        <v>22129</v>
      </c>
      <c r="W129" s="65">
        <f t="shared" si="6"/>
        <v>1960</v>
      </c>
      <c r="X129" s="72" t="str">
        <f t="shared" si="7"/>
        <v>Oct</v>
      </c>
    </row>
    <row r="130" spans="1:24" x14ac:dyDescent="0.25">
      <c r="A130" s="61">
        <v>9</v>
      </c>
      <c r="B130" s="61">
        <v>1960</v>
      </c>
      <c r="C130" s="57">
        <v>-9999</v>
      </c>
      <c r="D130" s="45">
        <v>0.96</v>
      </c>
      <c r="E130" s="45">
        <v>0.67</v>
      </c>
      <c r="F130" s="45">
        <v>0.39</v>
      </c>
      <c r="G130" s="45">
        <v>1.24</v>
      </c>
      <c r="H130" s="45">
        <v>0.38</v>
      </c>
      <c r="I130" s="45">
        <v>0.8</v>
      </c>
      <c r="J130" s="45">
        <v>-9999</v>
      </c>
      <c r="K130" s="45">
        <v>0.39</v>
      </c>
      <c r="L130" s="45">
        <v>1.1100000000000001</v>
      </c>
      <c r="M130" s="46">
        <v>0.43</v>
      </c>
      <c r="N130" s="45">
        <v>0.5</v>
      </c>
      <c r="O130" s="45">
        <v>-9999</v>
      </c>
      <c r="P130" s="45">
        <v>0.48</v>
      </c>
      <c r="Q130" s="45">
        <v>0.56000000000000005</v>
      </c>
      <c r="R130" s="45">
        <v>-9999</v>
      </c>
      <c r="S130" s="45">
        <v>0.67</v>
      </c>
      <c r="T130" s="45">
        <v>0.63</v>
      </c>
      <c r="U130" s="45">
        <v>0.49</v>
      </c>
      <c r="V130" s="64">
        <f t="shared" si="5"/>
        <v>22160</v>
      </c>
      <c r="W130" s="65">
        <f t="shared" si="6"/>
        <v>1960</v>
      </c>
      <c r="X130" s="72" t="str">
        <f t="shared" si="7"/>
        <v>Nov</v>
      </c>
    </row>
    <row r="131" spans="1:24" x14ac:dyDescent="0.25">
      <c r="A131" s="61">
        <v>10</v>
      </c>
      <c r="B131" s="61">
        <v>1960</v>
      </c>
      <c r="C131" s="57">
        <v>-9999</v>
      </c>
      <c r="D131" s="45">
        <v>1.86</v>
      </c>
      <c r="E131" s="45">
        <v>2.38</v>
      </c>
      <c r="F131" s="45">
        <v>1.99</v>
      </c>
      <c r="G131" s="45">
        <v>1.92</v>
      </c>
      <c r="H131" s="45">
        <v>2.46</v>
      </c>
      <c r="I131" s="45">
        <v>1.07</v>
      </c>
      <c r="J131" s="45">
        <v>-9999</v>
      </c>
      <c r="K131" s="45">
        <v>2.11</v>
      </c>
      <c r="L131" s="45">
        <v>1.36</v>
      </c>
      <c r="M131" s="46">
        <v>0.75</v>
      </c>
      <c r="N131" s="45">
        <v>3.33</v>
      </c>
      <c r="O131" s="45">
        <v>0.79</v>
      </c>
      <c r="P131" s="45">
        <v>1.87</v>
      </c>
      <c r="Q131" s="45">
        <v>2.19</v>
      </c>
      <c r="R131" s="45">
        <v>-9999</v>
      </c>
      <c r="S131" s="45">
        <v>0.88</v>
      </c>
      <c r="T131" s="45">
        <v>1.66</v>
      </c>
      <c r="U131" s="45">
        <v>2.2999999999999998</v>
      </c>
      <c r="V131" s="64">
        <f t="shared" ref="V131:V194" si="8">DATE(B131,A131,1)</f>
        <v>22190</v>
      </c>
      <c r="W131" s="65">
        <f t="shared" si="6"/>
        <v>1960</v>
      </c>
      <c r="X131" s="72" t="str">
        <f t="shared" si="7"/>
        <v>Dec</v>
      </c>
    </row>
    <row r="132" spans="1:24" x14ac:dyDescent="0.25">
      <c r="A132" s="61">
        <v>11</v>
      </c>
      <c r="B132" s="61">
        <v>1960</v>
      </c>
      <c r="C132" s="57">
        <v>-9999</v>
      </c>
      <c r="D132" s="45">
        <v>0.25</v>
      </c>
      <c r="E132" s="45">
        <v>0.27</v>
      </c>
      <c r="F132" s="45">
        <v>0.15</v>
      </c>
      <c r="G132" s="45">
        <v>0.5</v>
      </c>
      <c r="H132" s="45">
        <v>0.49</v>
      </c>
      <c r="I132" s="45">
        <v>0.24</v>
      </c>
      <c r="J132" s="45">
        <v>-9999</v>
      </c>
      <c r="K132" s="45">
        <v>0.28000000000000003</v>
      </c>
      <c r="L132" s="45">
        <v>0.18</v>
      </c>
      <c r="M132" s="46">
        <v>-9999</v>
      </c>
      <c r="N132" s="45">
        <v>0.4</v>
      </c>
      <c r="O132" s="45">
        <v>0.15</v>
      </c>
      <c r="P132" s="45">
        <v>0.51</v>
      </c>
      <c r="Q132" s="45">
        <v>0.35</v>
      </c>
      <c r="R132" s="45">
        <v>-9999</v>
      </c>
      <c r="S132" s="45">
        <v>0.09</v>
      </c>
      <c r="T132" s="45">
        <v>0.03</v>
      </c>
      <c r="U132" s="45">
        <v>0.42</v>
      </c>
      <c r="V132" s="64">
        <f t="shared" si="8"/>
        <v>22221</v>
      </c>
      <c r="W132" s="65">
        <f t="shared" si="6"/>
        <v>1961</v>
      </c>
      <c r="X132" s="72" t="str">
        <f t="shared" si="7"/>
        <v>Jan</v>
      </c>
    </row>
    <row r="133" spans="1:24" x14ac:dyDescent="0.25">
      <c r="A133" s="61">
        <v>12</v>
      </c>
      <c r="B133" s="61">
        <v>1960</v>
      </c>
      <c r="C133" s="57">
        <v>-9999</v>
      </c>
      <c r="D133" s="45">
        <v>1.1299999999999999</v>
      </c>
      <c r="E133" s="45">
        <v>1.27</v>
      </c>
      <c r="F133" s="45">
        <v>0.9</v>
      </c>
      <c r="G133" s="45">
        <v>0.93</v>
      </c>
      <c r="H133" s="45">
        <v>1.5</v>
      </c>
      <c r="I133" s="45">
        <v>1.05</v>
      </c>
      <c r="J133" s="45">
        <v>-9999</v>
      </c>
      <c r="K133" s="45">
        <v>0.56000000000000005</v>
      </c>
      <c r="L133" s="45">
        <v>0.3</v>
      </c>
      <c r="M133" s="46">
        <v>0.31</v>
      </c>
      <c r="N133" s="45">
        <v>1.66</v>
      </c>
      <c r="O133" s="45">
        <v>0.6</v>
      </c>
      <c r="P133" s="45">
        <v>1.02</v>
      </c>
      <c r="Q133" s="45">
        <v>0.9</v>
      </c>
      <c r="R133" s="45">
        <v>-9999</v>
      </c>
      <c r="S133" s="45">
        <v>0.59</v>
      </c>
      <c r="T133" s="45">
        <v>0.42</v>
      </c>
      <c r="U133" s="45">
        <v>0.9</v>
      </c>
      <c r="V133" s="64">
        <f t="shared" si="8"/>
        <v>22251</v>
      </c>
      <c r="W133" s="65">
        <f t="shared" ref="W133:W196" si="9">IF(MONTH(V133)&gt;=11,YEAR(V133)+1,YEAR(V133)+0)</f>
        <v>1961</v>
      </c>
      <c r="X133" s="72" t="str">
        <f t="shared" ref="X133:X196" si="10">CHOOSE(MONTH(V133),"Mar","Apr","May","Jun","Jul","Aug","Sep","Oct","Nov","Dec","Jan","Feb")</f>
        <v>Feb</v>
      </c>
    </row>
    <row r="134" spans="1:24" x14ac:dyDescent="0.25">
      <c r="A134" s="61">
        <v>1</v>
      </c>
      <c r="B134" s="61">
        <v>1961</v>
      </c>
      <c r="C134" s="57">
        <v>-9999</v>
      </c>
      <c r="D134" s="45">
        <v>7.0000000000000007E-2</v>
      </c>
      <c r="E134" s="45">
        <v>0.43</v>
      </c>
      <c r="F134" s="45">
        <v>1.0000000000000001E-5</v>
      </c>
      <c r="G134" s="45">
        <v>0.06</v>
      </c>
      <c r="H134" s="45">
        <v>7.0000000000000007E-2</v>
      </c>
      <c r="I134" s="45">
        <v>0.19</v>
      </c>
      <c r="J134" s="45">
        <v>-9999</v>
      </c>
      <c r="K134" s="45">
        <v>0.21</v>
      </c>
      <c r="L134" s="45">
        <v>0.03</v>
      </c>
      <c r="M134" s="46">
        <v>0</v>
      </c>
      <c r="N134" s="45">
        <v>0.27</v>
      </c>
      <c r="O134" s="45">
        <v>1.0000000000000001E-5</v>
      </c>
      <c r="P134" s="45">
        <v>0.12</v>
      </c>
      <c r="Q134" s="45">
        <v>0.16</v>
      </c>
      <c r="R134" s="45">
        <v>-9999</v>
      </c>
      <c r="S134" s="45">
        <v>0</v>
      </c>
      <c r="T134" s="45">
        <v>0.01</v>
      </c>
      <c r="U134" s="45">
        <v>0.33</v>
      </c>
      <c r="V134" s="64">
        <f t="shared" si="8"/>
        <v>22282</v>
      </c>
      <c r="W134" s="65">
        <f t="shared" si="9"/>
        <v>1961</v>
      </c>
      <c r="X134" s="72" t="str">
        <f t="shared" si="10"/>
        <v>Mar</v>
      </c>
    </row>
    <row r="135" spans="1:24" x14ac:dyDescent="0.25">
      <c r="A135" s="61">
        <v>2</v>
      </c>
      <c r="B135" s="61">
        <v>1961</v>
      </c>
      <c r="C135" s="57">
        <v>-9999</v>
      </c>
      <c r="D135" s="45">
        <v>0.54</v>
      </c>
      <c r="E135" s="45">
        <v>0.7</v>
      </c>
      <c r="F135" s="45">
        <v>0.26</v>
      </c>
      <c r="G135" s="45">
        <v>0.92</v>
      </c>
      <c r="H135" s="45">
        <v>0.66</v>
      </c>
      <c r="I135" s="45">
        <v>0.5</v>
      </c>
      <c r="J135" s="45">
        <v>-9999</v>
      </c>
      <c r="K135" s="45">
        <v>0.64</v>
      </c>
      <c r="L135" s="45">
        <v>0.02</v>
      </c>
      <c r="M135" s="46">
        <v>0.15</v>
      </c>
      <c r="N135" s="45">
        <v>1.1499999999999999</v>
      </c>
      <c r="O135" s="45">
        <v>0.63</v>
      </c>
      <c r="P135" s="45">
        <v>0.47</v>
      </c>
      <c r="Q135" s="45">
        <v>0.76</v>
      </c>
      <c r="R135" s="45">
        <v>-9999</v>
      </c>
      <c r="S135" s="45">
        <v>0.15</v>
      </c>
      <c r="T135" s="45">
        <v>7.0000000000000007E-2</v>
      </c>
      <c r="U135" s="45">
        <v>0.53</v>
      </c>
      <c r="V135" s="64">
        <f t="shared" si="8"/>
        <v>22313</v>
      </c>
      <c r="W135" s="65">
        <f t="shared" si="9"/>
        <v>1961</v>
      </c>
      <c r="X135" s="72" t="str">
        <f t="shared" si="10"/>
        <v>Apr</v>
      </c>
    </row>
    <row r="136" spans="1:24" x14ac:dyDescent="0.25">
      <c r="A136" s="61">
        <v>3</v>
      </c>
      <c r="B136" s="61">
        <v>1961</v>
      </c>
      <c r="C136" s="57">
        <v>-9999</v>
      </c>
      <c r="D136" s="45">
        <v>1.85</v>
      </c>
      <c r="E136" s="45">
        <v>2.68</v>
      </c>
      <c r="F136" s="45">
        <v>-9999</v>
      </c>
      <c r="G136" s="45">
        <v>0.95</v>
      </c>
      <c r="H136" s="45">
        <v>2.5099999999999998</v>
      </c>
      <c r="I136" s="45">
        <v>1.56</v>
      </c>
      <c r="J136" s="45">
        <v>-9999</v>
      </c>
      <c r="K136" s="45">
        <v>3.38</v>
      </c>
      <c r="L136" s="45">
        <v>1.82</v>
      </c>
      <c r="M136" s="46">
        <v>1.91</v>
      </c>
      <c r="N136" s="45">
        <v>2.0099999999999998</v>
      </c>
      <c r="O136" s="45">
        <v>0.59</v>
      </c>
      <c r="P136" s="45">
        <v>2.91</v>
      </c>
      <c r="Q136" s="45">
        <v>0.83</v>
      </c>
      <c r="R136" s="45">
        <v>-9999</v>
      </c>
      <c r="S136" s="45">
        <v>2.25</v>
      </c>
      <c r="T136" s="45">
        <v>2</v>
      </c>
      <c r="U136" s="45">
        <v>3.53</v>
      </c>
      <c r="V136" s="64">
        <f t="shared" si="8"/>
        <v>22341</v>
      </c>
      <c r="W136" s="65">
        <f t="shared" si="9"/>
        <v>1961</v>
      </c>
      <c r="X136" s="72" t="str">
        <f t="shared" si="10"/>
        <v>May</v>
      </c>
    </row>
    <row r="137" spans="1:24" x14ac:dyDescent="0.25">
      <c r="A137" s="61">
        <v>4</v>
      </c>
      <c r="B137" s="61">
        <v>1961</v>
      </c>
      <c r="C137" s="57">
        <v>-9999</v>
      </c>
      <c r="D137" s="45">
        <v>1.24</v>
      </c>
      <c r="E137" s="45">
        <v>0.73</v>
      </c>
      <c r="F137" s="45">
        <v>0.76</v>
      </c>
      <c r="G137" s="45">
        <v>1.62</v>
      </c>
      <c r="H137" s="45">
        <v>1.06</v>
      </c>
      <c r="I137" s="45">
        <v>1.04</v>
      </c>
      <c r="J137" s="45">
        <v>-9999</v>
      </c>
      <c r="K137" s="45">
        <v>1</v>
      </c>
      <c r="L137" s="45">
        <v>1.1599999999999999</v>
      </c>
      <c r="M137" s="46">
        <v>1.4</v>
      </c>
      <c r="N137" s="45">
        <v>1.23</v>
      </c>
      <c r="O137" s="45">
        <v>0.86</v>
      </c>
      <c r="P137" s="45">
        <v>0.72</v>
      </c>
      <c r="Q137" s="45">
        <v>0.77</v>
      </c>
      <c r="R137" s="45">
        <v>-9999</v>
      </c>
      <c r="S137" s="45">
        <v>1.6</v>
      </c>
      <c r="T137" s="45">
        <v>0.71</v>
      </c>
      <c r="U137" s="45">
        <v>0.86</v>
      </c>
      <c r="V137" s="64">
        <f t="shared" si="8"/>
        <v>22372</v>
      </c>
      <c r="W137" s="65">
        <f t="shared" si="9"/>
        <v>1961</v>
      </c>
      <c r="X137" s="72" t="str">
        <f t="shared" si="10"/>
        <v>Jun</v>
      </c>
    </row>
    <row r="138" spans="1:24" x14ac:dyDescent="0.25">
      <c r="A138" s="61">
        <v>5</v>
      </c>
      <c r="B138" s="61">
        <v>1961</v>
      </c>
      <c r="C138" s="57">
        <v>-9999</v>
      </c>
      <c r="D138" s="45">
        <v>2.1</v>
      </c>
      <c r="E138" s="45">
        <v>3.7</v>
      </c>
      <c r="F138" s="45">
        <v>1.96</v>
      </c>
      <c r="G138" s="45">
        <v>1.43</v>
      </c>
      <c r="H138" s="45">
        <v>4.12</v>
      </c>
      <c r="I138" s="45">
        <v>2.5099999999999998</v>
      </c>
      <c r="J138" s="45">
        <v>-9999</v>
      </c>
      <c r="K138" s="45">
        <v>7.06</v>
      </c>
      <c r="L138" s="45">
        <v>4.0599999999999996</v>
      </c>
      <c r="M138" s="46">
        <v>4.51</v>
      </c>
      <c r="N138" s="45">
        <v>3.41</v>
      </c>
      <c r="O138" s="45">
        <v>0.49</v>
      </c>
      <c r="P138" s="45">
        <v>4.63</v>
      </c>
      <c r="Q138" s="45">
        <v>1.75</v>
      </c>
      <c r="R138" s="45">
        <v>-9999</v>
      </c>
      <c r="S138" s="45">
        <v>3.96</v>
      </c>
      <c r="T138" s="45">
        <v>4.87</v>
      </c>
      <c r="U138" s="45">
        <v>4.05</v>
      </c>
      <c r="V138" s="64">
        <f t="shared" si="8"/>
        <v>22402</v>
      </c>
      <c r="W138" s="65">
        <f t="shared" si="9"/>
        <v>1961</v>
      </c>
      <c r="X138" s="72" t="str">
        <f t="shared" si="10"/>
        <v>Jul</v>
      </c>
    </row>
    <row r="139" spans="1:24" x14ac:dyDescent="0.25">
      <c r="A139" s="61">
        <v>6</v>
      </c>
      <c r="B139" s="61">
        <v>1961</v>
      </c>
      <c r="C139" s="57">
        <v>-9999</v>
      </c>
      <c r="D139" s="45">
        <v>2.04</v>
      </c>
      <c r="E139" s="45">
        <v>2.17</v>
      </c>
      <c r="F139" s="45">
        <v>1.34</v>
      </c>
      <c r="G139" s="45">
        <v>1.9</v>
      </c>
      <c r="H139" s="45">
        <v>1.1100000000000001</v>
      </c>
      <c r="I139" s="45">
        <v>3.02</v>
      </c>
      <c r="J139" s="45">
        <v>-9999</v>
      </c>
      <c r="K139" s="45">
        <v>1.83</v>
      </c>
      <c r="L139" s="45">
        <v>1.71</v>
      </c>
      <c r="M139" s="46">
        <v>1.22</v>
      </c>
      <c r="N139" s="45">
        <v>1.46</v>
      </c>
      <c r="O139" s="45">
        <v>0.88</v>
      </c>
      <c r="P139" s="45">
        <v>1.57</v>
      </c>
      <c r="Q139" s="45">
        <v>1.65</v>
      </c>
      <c r="R139" s="45">
        <v>-9999</v>
      </c>
      <c r="S139" s="45">
        <v>2.78</v>
      </c>
      <c r="T139" s="45">
        <v>1</v>
      </c>
      <c r="U139" s="45">
        <v>3.3</v>
      </c>
      <c r="V139" s="64">
        <f t="shared" si="8"/>
        <v>22433</v>
      </c>
      <c r="W139" s="65">
        <f t="shared" si="9"/>
        <v>1961</v>
      </c>
      <c r="X139" s="72" t="str">
        <f t="shared" si="10"/>
        <v>Aug</v>
      </c>
    </row>
    <row r="140" spans="1:24" x14ac:dyDescent="0.25">
      <c r="A140" s="61">
        <v>7</v>
      </c>
      <c r="B140" s="61">
        <v>1961</v>
      </c>
      <c r="C140" s="57">
        <v>1.4</v>
      </c>
      <c r="D140" s="45">
        <v>4.43</v>
      </c>
      <c r="E140" s="45">
        <v>2.31</v>
      </c>
      <c r="F140" s="45">
        <v>2.38</v>
      </c>
      <c r="G140" s="45">
        <v>2.52</v>
      </c>
      <c r="H140" s="45">
        <v>1.6</v>
      </c>
      <c r="I140" s="45">
        <v>4.24</v>
      </c>
      <c r="J140" s="45">
        <v>-9999</v>
      </c>
      <c r="K140" s="45">
        <v>4.2699999999999996</v>
      </c>
      <c r="L140" s="45">
        <v>2.3199999999999998</v>
      </c>
      <c r="M140" s="46">
        <v>5.65</v>
      </c>
      <c r="N140" s="45">
        <v>2.66</v>
      </c>
      <c r="O140" s="45">
        <v>4.1900000000000004</v>
      </c>
      <c r="P140" s="45">
        <v>0.83</v>
      </c>
      <c r="Q140" s="45">
        <v>2.3199999999999998</v>
      </c>
      <c r="R140" s="45">
        <v>-9999</v>
      </c>
      <c r="S140" s="45">
        <v>5.1100000000000003</v>
      </c>
      <c r="T140" s="45">
        <v>4.8</v>
      </c>
      <c r="U140" s="45">
        <v>3.74</v>
      </c>
      <c r="V140" s="64">
        <f t="shared" si="8"/>
        <v>22463</v>
      </c>
      <c r="W140" s="65">
        <f t="shared" si="9"/>
        <v>1961</v>
      </c>
      <c r="X140" s="72" t="str">
        <f t="shared" si="10"/>
        <v>Sep</v>
      </c>
    </row>
    <row r="141" spans="1:24" x14ac:dyDescent="0.25">
      <c r="A141" s="61">
        <v>8</v>
      </c>
      <c r="B141" s="61">
        <v>1961</v>
      </c>
      <c r="C141" s="57">
        <v>3.61</v>
      </c>
      <c r="D141" s="45">
        <v>3.37</v>
      </c>
      <c r="E141" s="45">
        <v>2.06</v>
      </c>
      <c r="F141" s="45">
        <v>2.2999999999999998</v>
      </c>
      <c r="G141" s="45">
        <v>4.28</v>
      </c>
      <c r="H141" s="45">
        <v>1.21</v>
      </c>
      <c r="I141" s="45">
        <v>3.17</v>
      </c>
      <c r="J141" s="45">
        <v>-9999</v>
      </c>
      <c r="K141" s="45">
        <v>4</v>
      </c>
      <c r="L141" s="45">
        <v>1.1499999999999999</v>
      </c>
      <c r="M141" s="46">
        <v>0.95</v>
      </c>
      <c r="N141" s="45">
        <v>1.73</v>
      </c>
      <c r="O141" s="45">
        <v>4.7699999999999996</v>
      </c>
      <c r="P141" s="45">
        <v>1.5</v>
      </c>
      <c r="Q141" s="45">
        <v>3.12</v>
      </c>
      <c r="R141" s="45">
        <v>-9999</v>
      </c>
      <c r="S141" s="45">
        <v>0.5</v>
      </c>
      <c r="T141" s="45">
        <v>0.3</v>
      </c>
      <c r="U141" s="45">
        <v>2.19</v>
      </c>
      <c r="V141" s="64">
        <f t="shared" si="8"/>
        <v>22494</v>
      </c>
      <c r="W141" s="65">
        <f t="shared" si="9"/>
        <v>1961</v>
      </c>
      <c r="X141" s="72" t="str">
        <f t="shared" si="10"/>
        <v>Oct</v>
      </c>
    </row>
    <row r="142" spans="1:24" x14ac:dyDescent="0.25">
      <c r="A142" s="61">
        <v>9</v>
      </c>
      <c r="B142" s="61">
        <v>1961</v>
      </c>
      <c r="C142" s="57">
        <v>2.2200000000000002</v>
      </c>
      <c r="D142" s="45">
        <v>2.67</v>
      </c>
      <c r="E142" s="45">
        <v>4.8899999999999997</v>
      </c>
      <c r="F142" s="45">
        <v>3.75</v>
      </c>
      <c r="G142" s="45">
        <v>3.67</v>
      </c>
      <c r="H142" s="45">
        <v>4.67</v>
      </c>
      <c r="I142" s="45">
        <v>4.07</v>
      </c>
      <c r="J142" s="45">
        <v>-9999</v>
      </c>
      <c r="K142" s="45">
        <v>4</v>
      </c>
      <c r="L142" s="45">
        <v>2.54</v>
      </c>
      <c r="M142" s="46">
        <v>2.44</v>
      </c>
      <c r="N142" s="45">
        <v>5.15</v>
      </c>
      <c r="O142" s="45">
        <v>1.64</v>
      </c>
      <c r="P142" s="45">
        <v>3.89</v>
      </c>
      <c r="Q142" s="45">
        <v>3.24</v>
      </c>
      <c r="R142" s="45">
        <v>-9999</v>
      </c>
      <c r="S142" s="45">
        <v>1.85</v>
      </c>
      <c r="T142" s="45">
        <v>2.11</v>
      </c>
      <c r="U142" s="45">
        <v>4.26</v>
      </c>
      <c r="V142" s="64">
        <f t="shared" si="8"/>
        <v>22525</v>
      </c>
      <c r="W142" s="65">
        <f t="shared" si="9"/>
        <v>1961</v>
      </c>
      <c r="X142" s="72" t="str">
        <f t="shared" si="10"/>
        <v>Nov</v>
      </c>
    </row>
    <row r="143" spans="1:24" x14ac:dyDescent="0.25">
      <c r="A143" s="61">
        <v>10</v>
      </c>
      <c r="B143" s="61">
        <v>1961</v>
      </c>
      <c r="C143" s="57">
        <v>1.1399999999999999</v>
      </c>
      <c r="D143" s="45">
        <v>0.73</v>
      </c>
      <c r="E143" s="45">
        <v>1.04</v>
      </c>
      <c r="F143" s="45">
        <v>0.5</v>
      </c>
      <c r="G143" s="45">
        <v>0.62</v>
      </c>
      <c r="H143" s="45">
        <v>0.77</v>
      </c>
      <c r="I143" s="45">
        <v>0.27</v>
      </c>
      <c r="J143" s="45">
        <v>-9999</v>
      </c>
      <c r="K143" s="45">
        <v>1.17</v>
      </c>
      <c r="L143" s="45">
        <v>0.47</v>
      </c>
      <c r="M143" s="46">
        <v>0.3</v>
      </c>
      <c r="N143" s="45">
        <v>0.84</v>
      </c>
      <c r="O143" s="45">
        <v>0.53</v>
      </c>
      <c r="P143" s="45">
        <v>0.69</v>
      </c>
      <c r="Q143" s="45">
        <v>0.47</v>
      </c>
      <c r="R143" s="45">
        <v>-9999</v>
      </c>
      <c r="S143" s="45">
        <v>0.31</v>
      </c>
      <c r="T143" s="45">
        <v>0.12</v>
      </c>
      <c r="U143" s="45">
        <v>0.77</v>
      </c>
      <c r="V143" s="64">
        <f t="shared" si="8"/>
        <v>22555</v>
      </c>
      <c r="W143" s="65">
        <f t="shared" si="9"/>
        <v>1961</v>
      </c>
      <c r="X143" s="72" t="str">
        <f t="shared" si="10"/>
        <v>Dec</v>
      </c>
    </row>
    <row r="144" spans="1:24" x14ac:dyDescent="0.25">
      <c r="A144" s="61">
        <v>11</v>
      </c>
      <c r="B144" s="61">
        <v>1961</v>
      </c>
      <c r="C144" s="57">
        <v>0.56000000000000005</v>
      </c>
      <c r="D144" s="45">
        <v>0.67</v>
      </c>
      <c r="E144" s="45">
        <v>1.25</v>
      </c>
      <c r="F144" s="45">
        <v>0.38</v>
      </c>
      <c r="G144" s="45">
        <v>1.03</v>
      </c>
      <c r="H144" s="45">
        <v>0.93</v>
      </c>
      <c r="I144" s="45">
        <v>0.43</v>
      </c>
      <c r="J144" s="45">
        <v>-9999</v>
      </c>
      <c r="K144" s="45">
        <v>0.62</v>
      </c>
      <c r="L144" s="45">
        <v>0.2</v>
      </c>
      <c r="M144" s="46">
        <v>0.25</v>
      </c>
      <c r="N144" s="45">
        <v>1.41</v>
      </c>
      <c r="O144" s="45">
        <v>0.42</v>
      </c>
      <c r="P144" s="45">
        <v>0.6</v>
      </c>
      <c r="Q144" s="45">
        <v>0.77</v>
      </c>
      <c r="R144" s="45">
        <v>-9999</v>
      </c>
      <c r="S144" s="45">
        <v>0.39</v>
      </c>
      <c r="T144" s="45">
        <v>0.16</v>
      </c>
      <c r="U144" s="45">
        <v>0.6</v>
      </c>
      <c r="V144" s="64">
        <f t="shared" si="8"/>
        <v>22586</v>
      </c>
      <c r="W144" s="65">
        <f t="shared" si="9"/>
        <v>1962</v>
      </c>
      <c r="X144" s="72" t="str">
        <f t="shared" si="10"/>
        <v>Jan</v>
      </c>
    </row>
    <row r="145" spans="1:24" x14ac:dyDescent="0.25">
      <c r="A145" s="61">
        <v>12</v>
      </c>
      <c r="B145" s="61">
        <v>1961</v>
      </c>
      <c r="C145" s="57">
        <v>0.26</v>
      </c>
      <c r="D145" s="45">
        <v>-9999</v>
      </c>
      <c r="E145" s="45">
        <v>0.43</v>
      </c>
      <c r="F145" s="45">
        <v>0.24</v>
      </c>
      <c r="G145" s="45">
        <v>0.32</v>
      </c>
      <c r="H145" s="45">
        <v>0.3</v>
      </c>
      <c r="I145" s="45">
        <v>0.39</v>
      </c>
      <c r="J145" s="45">
        <v>-9999</v>
      </c>
      <c r="K145" s="45">
        <v>-9999</v>
      </c>
      <c r="L145" s="45">
        <v>0.13</v>
      </c>
      <c r="M145" s="46">
        <v>0.15</v>
      </c>
      <c r="N145" s="45">
        <v>0.26</v>
      </c>
      <c r="O145" s="45">
        <v>0.19</v>
      </c>
      <c r="P145" s="45">
        <v>0.18</v>
      </c>
      <c r="Q145" s="45">
        <v>0.09</v>
      </c>
      <c r="R145" s="45">
        <v>-9999</v>
      </c>
      <c r="S145" s="45">
        <v>7.0000000000000007E-2</v>
      </c>
      <c r="T145" s="45">
        <v>7.0000000000000007E-2</v>
      </c>
      <c r="U145" s="45">
        <v>0.24</v>
      </c>
      <c r="V145" s="64">
        <f t="shared" si="8"/>
        <v>22616</v>
      </c>
      <c r="W145" s="65">
        <f t="shared" si="9"/>
        <v>1962</v>
      </c>
      <c r="X145" s="72" t="str">
        <f t="shared" si="10"/>
        <v>Feb</v>
      </c>
    </row>
    <row r="146" spans="1:24" x14ac:dyDescent="0.25">
      <c r="A146" s="61">
        <v>1</v>
      </c>
      <c r="B146" s="61">
        <v>1962</v>
      </c>
      <c r="C146" s="57">
        <v>0.28000000000000003</v>
      </c>
      <c r="D146" s="45">
        <v>1</v>
      </c>
      <c r="E146" s="45">
        <v>1.52</v>
      </c>
      <c r="F146" s="45">
        <v>0.84</v>
      </c>
      <c r="G146" s="45">
        <v>1.4</v>
      </c>
      <c r="H146" s="45">
        <v>1.33</v>
      </c>
      <c r="I146" s="45">
        <v>1.3</v>
      </c>
      <c r="J146" s="45">
        <v>-9999</v>
      </c>
      <c r="K146" s="45">
        <v>1.17</v>
      </c>
      <c r="L146" s="45">
        <v>0.52</v>
      </c>
      <c r="M146" s="46">
        <v>0.18</v>
      </c>
      <c r="N146" s="45">
        <v>1.17</v>
      </c>
      <c r="O146" s="45">
        <v>0.38</v>
      </c>
      <c r="P146" s="45">
        <v>1.06</v>
      </c>
      <c r="Q146" s="45">
        <v>0.56000000000000005</v>
      </c>
      <c r="R146" s="45">
        <v>-9999</v>
      </c>
      <c r="S146" s="45">
        <v>0.19</v>
      </c>
      <c r="T146" s="45">
        <v>0.2</v>
      </c>
      <c r="U146" s="45">
        <v>1.22</v>
      </c>
      <c r="V146" s="64">
        <f t="shared" si="8"/>
        <v>22647</v>
      </c>
      <c r="W146" s="65">
        <f t="shared" si="9"/>
        <v>1962</v>
      </c>
      <c r="X146" s="72" t="str">
        <f t="shared" si="10"/>
        <v>Mar</v>
      </c>
    </row>
    <row r="147" spans="1:24" x14ac:dyDescent="0.25">
      <c r="A147" s="61">
        <v>2</v>
      </c>
      <c r="B147" s="61">
        <v>1962</v>
      </c>
      <c r="C147" s="57">
        <v>0.21</v>
      </c>
      <c r="D147" s="45">
        <v>0.36</v>
      </c>
      <c r="E147" s="45">
        <v>0.82</v>
      </c>
      <c r="F147" s="45">
        <v>0.44</v>
      </c>
      <c r="G147" s="45">
        <v>0.56999999999999995</v>
      </c>
      <c r="H147" s="45">
        <v>1.05</v>
      </c>
      <c r="I147" s="45">
        <v>0.81</v>
      </c>
      <c r="J147" s="45">
        <v>-9999</v>
      </c>
      <c r="K147" s="45">
        <v>0.7</v>
      </c>
      <c r="L147" s="45">
        <v>0.37</v>
      </c>
      <c r="M147" s="46">
        <v>0.2</v>
      </c>
      <c r="N147" s="45">
        <v>1</v>
      </c>
      <c r="O147" s="45">
        <v>0.03</v>
      </c>
      <c r="P147" s="45">
        <v>0.4</v>
      </c>
      <c r="Q147" s="45">
        <v>0.39</v>
      </c>
      <c r="R147" s="45">
        <v>-9999</v>
      </c>
      <c r="S147" s="45">
        <v>0.22</v>
      </c>
      <c r="T147" s="45">
        <v>0.09</v>
      </c>
      <c r="U147" s="45">
        <v>0.75</v>
      </c>
      <c r="V147" s="64">
        <f t="shared" si="8"/>
        <v>22678</v>
      </c>
      <c r="W147" s="65">
        <f t="shared" si="9"/>
        <v>1962</v>
      </c>
      <c r="X147" s="72" t="str">
        <f t="shared" si="10"/>
        <v>Apr</v>
      </c>
    </row>
    <row r="148" spans="1:24" x14ac:dyDescent="0.25">
      <c r="A148" s="61">
        <v>3</v>
      </c>
      <c r="B148" s="61">
        <v>1962</v>
      </c>
      <c r="C148" s="57">
        <v>0.11</v>
      </c>
      <c r="D148" s="45">
        <v>1.38</v>
      </c>
      <c r="E148" s="45">
        <v>0.48</v>
      </c>
      <c r="F148" s="45">
        <v>0.43</v>
      </c>
      <c r="G148" s="45">
        <v>0.38</v>
      </c>
      <c r="H148" s="45">
        <v>0.52</v>
      </c>
      <c r="I148" s="45">
        <v>0.48</v>
      </c>
      <c r="J148" s="45">
        <v>-9999</v>
      </c>
      <c r="K148" s="45">
        <v>0.55000000000000004</v>
      </c>
      <c r="L148" s="45">
        <v>0.33</v>
      </c>
      <c r="M148" s="46">
        <v>0.56999999999999995</v>
      </c>
      <c r="N148" s="45">
        <v>0.62</v>
      </c>
      <c r="O148" s="45">
        <v>0.17</v>
      </c>
      <c r="P148" s="45">
        <v>0.3</v>
      </c>
      <c r="Q148" s="45">
        <v>0.33</v>
      </c>
      <c r="R148" s="45">
        <v>-9999</v>
      </c>
      <c r="S148" s="45">
        <v>1.01</v>
      </c>
      <c r="T148" s="45">
        <v>0.2</v>
      </c>
      <c r="U148" s="45">
        <v>0.35</v>
      </c>
      <c r="V148" s="64">
        <f t="shared" si="8"/>
        <v>22706</v>
      </c>
      <c r="W148" s="65">
        <f t="shared" si="9"/>
        <v>1962</v>
      </c>
      <c r="X148" s="72" t="str">
        <f t="shared" si="10"/>
        <v>May</v>
      </c>
    </row>
    <row r="149" spans="1:24" x14ac:dyDescent="0.25">
      <c r="A149" s="61">
        <v>4</v>
      </c>
      <c r="B149" s="61">
        <v>1962</v>
      </c>
      <c r="C149" s="57">
        <v>0.37</v>
      </c>
      <c r="D149" s="45">
        <v>3.76</v>
      </c>
      <c r="E149" s="45">
        <v>0.99</v>
      </c>
      <c r="F149" s="45">
        <v>1.1000000000000001</v>
      </c>
      <c r="G149" s="45">
        <v>1.58</v>
      </c>
      <c r="H149" s="45">
        <v>1.1000000000000001</v>
      </c>
      <c r="I149" s="45">
        <v>1.22</v>
      </c>
      <c r="J149" s="45">
        <v>-9999</v>
      </c>
      <c r="K149" s="45">
        <v>1</v>
      </c>
      <c r="L149" s="45">
        <v>0.37</v>
      </c>
      <c r="M149" s="46">
        <v>0.53</v>
      </c>
      <c r="N149" s="45">
        <v>2.82</v>
      </c>
      <c r="O149" s="45">
        <v>0.55000000000000004</v>
      </c>
      <c r="P149" s="45">
        <v>0.5</v>
      </c>
      <c r="Q149" s="45">
        <v>1.06</v>
      </c>
      <c r="R149" s="45">
        <v>-9999</v>
      </c>
      <c r="S149" s="45">
        <v>0.36</v>
      </c>
      <c r="T149" s="45">
        <v>0.37</v>
      </c>
      <c r="U149" s="45">
        <v>1.28</v>
      </c>
      <c r="V149" s="64">
        <f t="shared" si="8"/>
        <v>22737</v>
      </c>
      <c r="W149" s="65">
        <f t="shared" si="9"/>
        <v>1962</v>
      </c>
      <c r="X149" s="72" t="str">
        <f t="shared" si="10"/>
        <v>Jun</v>
      </c>
    </row>
    <row r="150" spans="1:24" x14ac:dyDescent="0.25">
      <c r="A150" s="61">
        <v>5</v>
      </c>
      <c r="B150" s="61">
        <v>1962</v>
      </c>
      <c r="C150" s="57">
        <v>0.09</v>
      </c>
      <c r="D150" s="45">
        <v>0.39</v>
      </c>
      <c r="E150" s="45">
        <v>1.99</v>
      </c>
      <c r="F150" s="45">
        <v>1.57</v>
      </c>
      <c r="G150" s="45">
        <v>0.53</v>
      </c>
      <c r="H150" s="45">
        <v>0.84</v>
      </c>
      <c r="I150" s="45">
        <v>1.27</v>
      </c>
      <c r="J150" s="45">
        <v>-9999</v>
      </c>
      <c r="K150" s="45">
        <v>2.36</v>
      </c>
      <c r="L150" s="45">
        <v>3.79</v>
      </c>
      <c r="M150" s="46">
        <v>4.34</v>
      </c>
      <c r="N150" s="45">
        <v>0.73</v>
      </c>
      <c r="O150" s="45">
        <v>0.39</v>
      </c>
      <c r="P150" s="45">
        <v>1.47</v>
      </c>
      <c r="Q150" s="45">
        <v>0.75</v>
      </c>
      <c r="R150" s="45">
        <v>-9999</v>
      </c>
      <c r="S150" s="45">
        <v>3.87</v>
      </c>
      <c r="T150" s="45">
        <v>5.2</v>
      </c>
      <c r="U150" s="45">
        <v>1.28</v>
      </c>
      <c r="V150" s="64">
        <f t="shared" si="8"/>
        <v>22767</v>
      </c>
      <c r="W150" s="65">
        <f t="shared" si="9"/>
        <v>1962</v>
      </c>
      <c r="X150" s="72" t="str">
        <f t="shared" si="10"/>
        <v>Jul</v>
      </c>
    </row>
    <row r="151" spans="1:24" x14ac:dyDescent="0.25">
      <c r="A151" s="61">
        <v>6</v>
      </c>
      <c r="B151" s="61">
        <v>1962</v>
      </c>
      <c r="C151" s="57">
        <v>1.02</v>
      </c>
      <c r="D151" s="45">
        <v>1.2</v>
      </c>
      <c r="E151" s="45">
        <v>2.25</v>
      </c>
      <c r="F151" s="45">
        <v>5.62</v>
      </c>
      <c r="G151" s="45">
        <v>1.1499999999999999</v>
      </c>
      <c r="H151" s="45">
        <v>1.52</v>
      </c>
      <c r="I151" s="45">
        <v>2.42</v>
      </c>
      <c r="J151" s="45">
        <v>-9999</v>
      </c>
      <c r="K151" s="45">
        <v>2.13</v>
      </c>
      <c r="L151" s="45">
        <v>3</v>
      </c>
      <c r="M151" s="46">
        <v>6.23</v>
      </c>
      <c r="N151" s="45">
        <v>1.97</v>
      </c>
      <c r="O151" s="45">
        <v>0.92</v>
      </c>
      <c r="P151" s="45">
        <v>2.09</v>
      </c>
      <c r="Q151" s="45">
        <v>2.66</v>
      </c>
      <c r="R151" s="45">
        <v>-9999</v>
      </c>
      <c r="S151" s="45">
        <v>5.82</v>
      </c>
      <c r="T151" s="45">
        <v>3.73</v>
      </c>
      <c r="U151" s="45">
        <v>2.25</v>
      </c>
      <c r="V151" s="64">
        <f t="shared" si="8"/>
        <v>22798</v>
      </c>
      <c r="W151" s="65">
        <f t="shared" si="9"/>
        <v>1962</v>
      </c>
      <c r="X151" s="72" t="str">
        <f t="shared" si="10"/>
        <v>Aug</v>
      </c>
    </row>
    <row r="152" spans="1:24" x14ac:dyDescent="0.25">
      <c r="A152" s="61">
        <v>7</v>
      </c>
      <c r="B152" s="61">
        <v>1962</v>
      </c>
      <c r="C152" s="57">
        <v>0.89</v>
      </c>
      <c r="D152" s="45">
        <v>1.77</v>
      </c>
      <c r="E152" s="45">
        <v>2.16</v>
      </c>
      <c r="F152" s="45">
        <v>0.81</v>
      </c>
      <c r="G152" s="45">
        <v>2.31</v>
      </c>
      <c r="H152" s="45">
        <v>0.54</v>
      </c>
      <c r="I152" s="45">
        <v>1.38</v>
      </c>
      <c r="J152" s="45">
        <v>-9999</v>
      </c>
      <c r="K152" s="45">
        <v>2.0699999999999998</v>
      </c>
      <c r="L152" s="45">
        <v>3.56</v>
      </c>
      <c r="M152" s="46">
        <v>2.58</v>
      </c>
      <c r="N152" s="45">
        <v>0.94</v>
      </c>
      <c r="O152" s="45">
        <v>1.2</v>
      </c>
      <c r="P152" s="45">
        <v>1.61</v>
      </c>
      <c r="Q152" s="45">
        <v>2.09</v>
      </c>
      <c r="R152" s="45">
        <v>-9999</v>
      </c>
      <c r="S152" s="45">
        <v>5.24</v>
      </c>
      <c r="T152" s="45">
        <v>7.9</v>
      </c>
      <c r="U152" s="45">
        <v>3.8</v>
      </c>
      <c r="V152" s="64">
        <f t="shared" si="8"/>
        <v>22828</v>
      </c>
      <c r="W152" s="65">
        <f t="shared" si="9"/>
        <v>1962</v>
      </c>
      <c r="X152" s="72" t="str">
        <f t="shared" si="10"/>
        <v>Sep</v>
      </c>
    </row>
    <row r="153" spans="1:24" x14ac:dyDescent="0.25">
      <c r="A153" s="61">
        <v>8</v>
      </c>
      <c r="B153" s="61">
        <v>1962</v>
      </c>
      <c r="C153" s="57">
        <v>0.81</v>
      </c>
      <c r="D153" s="45">
        <v>0.5</v>
      </c>
      <c r="E153" s="45">
        <v>0.19</v>
      </c>
      <c r="F153" s="45">
        <v>0.47</v>
      </c>
      <c r="G153" s="45">
        <v>0.43</v>
      </c>
      <c r="H153" s="45">
        <v>0.46</v>
      </c>
      <c r="I153" s="45">
        <v>0.91</v>
      </c>
      <c r="J153" s="45">
        <v>-9999</v>
      </c>
      <c r="K153" s="45">
        <v>0.31</v>
      </c>
      <c r="L153" s="45">
        <v>0.35</v>
      </c>
      <c r="M153" s="46">
        <v>0.17</v>
      </c>
      <c r="N153" s="45">
        <v>0.64</v>
      </c>
      <c r="O153" s="45">
        <v>0.36</v>
      </c>
      <c r="P153" s="45">
        <v>0.55000000000000004</v>
      </c>
      <c r="Q153" s="45">
        <v>0.52</v>
      </c>
      <c r="R153" s="45">
        <v>-9999</v>
      </c>
      <c r="S153" s="45">
        <v>2.34</v>
      </c>
      <c r="T153" s="45">
        <v>0.52</v>
      </c>
      <c r="U153" s="45">
        <v>0.52</v>
      </c>
      <c r="V153" s="64">
        <f t="shared" si="8"/>
        <v>22859</v>
      </c>
      <c r="W153" s="65">
        <f t="shared" si="9"/>
        <v>1962</v>
      </c>
      <c r="X153" s="72" t="str">
        <f t="shared" si="10"/>
        <v>Oct</v>
      </c>
    </row>
    <row r="154" spans="1:24" x14ac:dyDescent="0.25">
      <c r="A154" s="61">
        <v>9</v>
      </c>
      <c r="B154" s="61">
        <v>1962</v>
      </c>
      <c r="C154" s="57">
        <v>0.28999999999999998</v>
      </c>
      <c r="D154" s="45">
        <v>0.86</v>
      </c>
      <c r="E154" s="45">
        <v>0.28000000000000003</v>
      </c>
      <c r="F154" s="45">
        <v>0.52</v>
      </c>
      <c r="G154" s="45">
        <v>0.31</v>
      </c>
      <c r="H154" s="45">
        <v>0.19</v>
      </c>
      <c r="I154" s="45">
        <v>0.57999999999999996</v>
      </c>
      <c r="J154" s="45">
        <v>-9999</v>
      </c>
      <c r="K154" s="45">
        <v>0.41</v>
      </c>
      <c r="L154" s="45">
        <v>0.42</v>
      </c>
      <c r="M154" s="46">
        <v>0.05</v>
      </c>
      <c r="N154" s="45">
        <v>0.59</v>
      </c>
      <c r="O154" s="45">
        <v>0.43</v>
      </c>
      <c r="P154" s="45">
        <v>0.56000000000000005</v>
      </c>
      <c r="Q154" s="45">
        <v>0.56999999999999995</v>
      </c>
      <c r="R154" s="45">
        <v>-9999</v>
      </c>
      <c r="S154" s="45">
        <v>0.4</v>
      </c>
      <c r="T154" s="45">
        <v>0.03</v>
      </c>
      <c r="U154" s="45">
        <v>0.75</v>
      </c>
      <c r="V154" s="64">
        <f t="shared" si="8"/>
        <v>22890</v>
      </c>
      <c r="W154" s="65">
        <f t="shared" si="9"/>
        <v>1962</v>
      </c>
      <c r="X154" s="72" t="str">
        <f t="shared" si="10"/>
        <v>Nov</v>
      </c>
    </row>
    <row r="155" spans="1:24" x14ac:dyDescent="0.25">
      <c r="A155" s="61">
        <v>10</v>
      </c>
      <c r="B155" s="61">
        <v>1962</v>
      </c>
      <c r="C155" s="57">
        <v>0.83</v>
      </c>
      <c r="D155" s="45">
        <v>7.0000000000000007E-2</v>
      </c>
      <c r="E155" s="45">
        <v>1.0900000000000001</v>
      </c>
      <c r="F155" s="45">
        <v>0.75</v>
      </c>
      <c r="G155" s="45">
        <v>0.37</v>
      </c>
      <c r="H155" s="45">
        <v>0.05</v>
      </c>
      <c r="I155" s="45">
        <v>0.43</v>
      </c>
      <c r="J155" s="45">
        <v>-9999</v>
      </c>
      <c r="K155" s="45">
        <v>1.75</v>
      </c>
      <c r="L155" s="45">
        <v>0.68</v>
      </c>
      <c r="M155" s="46">
        <v>0.5</v>
      </c>
      <c r="N155" s="45">
        <v>0.05</v>
      </c>
      <c r="O155" s="45">
        <v>0.72</v>
      </c>
      <c r="P155" s="45">
        <v>1.1100000000000001</v>
      </c>
      <c r="Q155" s="45">
        <v>0.22</v>
      </c>
      <c r="R155" s="45">
        <v>-9999</v>
      </c>
      <c r="S155" s="45">
        <v>0.75</v>
      </c>
      <c r="T155" s="45">
        <v>1.68</v>
      </c>
      <c r="U155" s="45">
        <v>0.69</v>
      </c>
      <c r="V155" s="64">
        <f t="shared" si="8"/>
        <v>22920</v>
      </c>
      <c r="W155" s="65">
        <f t="shared" si="9"/>
        <v>1962</v>
      </c>
      <c r="X155" s="72" t="str">
        <f t="shared" si="10"/>
        <v>Dec</v>
      </c>
    </row>
    <row r="156" spans="1:24" x14ac:dyDescent="0.25">
      <c r="A156" s="61">
        <v>11</v>
      </c>
      <c r="B156" s="61">
        <v>1962</v>
      </c>
      <c r="C156" s="57">
        <v>0.46</v>
      </c>
      <c r="D156" s="45">
        <v>0.81</v>
      </c>
      <c r="E156" s="45">
        <v>0.84</v>
      </c>
      <c r="F156" s="45">
        <v>0.42</v>
      </c>
      <c r="G156" s="45">
        <v>0.72</v>
      </c>
      <c r="H156" s="45">
        <v>0.68</v>
      </c>
      <c r="I156" s="45">
        <v>0.43</v>
      </c>
      <c r="J156" s="45">
        <v>-9999</v>
      </c>
      <c r="K156" s="45">
        <v>0.56999999999999995</v>
      </c>
      <c r="L156" s="45">
        <v>0.38</v>
      </c>
      <c r="M156" s="46">
        <v>0.22</v>
      </c>
      <c r="N156" s="45">
        <v>0.92</v>
      </c>
      <c r="O156" s="45">
        <v>0.53</v>
      </c>
      <c r="P156" s="45">
        <v>0.47</v>
      </c>
      <c r="Q156" s="45">
        <v>0.6</v>
      </c>
      <c r="R156" s="45">
        <v>-9999</v>
      </c>
      <c r="S156" s="45">
        <v>0.4</v>
      </c>
      <c r="T156" s="45">
        <v>0.28999999999999998</v>
      </c>
      <c r="U156" s="45">
        <v>0.64</v>
      </c>
      <c r="V156" s="64">
        <f t="shared" si="8"/>
        <v>22951</v>
      </c>
      <c r="W156" s="65">
        <f t="shared" si="9"/>
        <v>1963</v>
      </c>
      <c r="X156" s="72" t="str">
        <f t="shared" si="10"/>
        <v>Jan</v>
      </c>
    </row>
    <row r="157" spans="1:24" x14ac:dyDescent="0.25">
      <c r="A157" s="61">
        <v>12</v>
      </c>
      <c r="B157" s="61">
        <v>1962</v>
      </c>
      <c r="C157" s="57">
        <v>-9999</v>
      </c>
      <c r="D157" s="45">
        <v>0.39</v>
      </c>
      <c r="E157" s="45">
        <v>0.16</v>
      </c>
      <c r="F157" s="45">
        <v>0.14000000000000001</v>
      </c>
      <c r="G157" s="45">
        <v>0.25</v>
      </c>
      <c r="H157" s="45">
        <v>0.17</v>
      </c>
      <c r="I157" s="45">
        <v>0.26</v>
      </c>
      <c r="J157" s="45">
        <v>-9999</v>
      </c>
      <c r="K157" s="45">
        <v>0.18</v>
      </c>
      <c r="L157" s="45">
        <v>0.35</v>
      </c>
      <c r="M157" s="46">
        <v>0.37</v>
      </c>
      <c r="N157" s="45">
        <v>0.26</v>
      </c>
      <c r="O157" s="45">
        <v>0.35</v>
      </c>
      <c r="P157" s="45">
        <v>0.11</v>
      </c>
      <c r="Q157" s="45">
        <v>0.06</v>
      </c>
      <c r="R157" s="45">
        <v>-9999</v>
      </c>
      <c r="S157" s="45">
        <v>0.44</v>
      </c>
      <c r="T157" s="45">
        <v>0.34</v>
      </c>
      <c r="U157" s="45">
        <v>0.21</v>
      </c>
      <c r="V157" s="64">
        <f t="shared" si="8"/>
        <v>22981</v>
      </c>
      <c r="W157" s="65">
        <f t="shared" si="9"/>
        <v>1963</v>
      </c>
      <c r="X157" s="72" t="str">
        <f t="shared" si="10"/>
        <v>Feb</v>
      </c>
    </row>
    <row r="158" spans="1:24" x14ac:dyDescent="0.25">
      <c r="A158" s="61">
        <v>1</v>
      </c>
      <c r="B158" s="61">
        <v>1963</v>
      </c>
      <c r="C158" s="57">
        <v>0.15</v>
      </c>
      <c r="D158" s="45">
        <v>0.39</v>
      </c>
      <c r="E158" s="45">
        <v>0.96</v>
      </c>
      <c r="F158" s="45">
        <v>0.7</v>
      </c>
      <c r="G158" s="45">
        <v>0.36</v>
      </c>
      <c r="H158" s="45">
        <v>0.71</v>
      </c>
      <c r="I158" s="45">
        <v>0.56999999999999995</v>
      </c>
      <c r="J158" s="45">
        <v>-9999</v>
      </c>
      <c r="K158" s="45">
        <v>0.67</v>
      </c>
      <c r="L158" s="45">
        <v>0.5</v>
      </c>
      <c r="M158" s="46">
        <v>0.9</v>
      </c>
      <c r="N158" s="45">
        <v>0.72</v>
      </c>
      <c r="O158" s="45">
        <v>0.22</v>
      </c>
      <c r="P158" s="45">
        <v>0.68</v>
      </c>
      <c r="Q158" s="45">
        <v>0.44</v>
      </c>
      <c r="R158" s="45">
        <v>-9999</v>
      </c>
      <c r="S158" s="45">
        <v>0.95</v>
      </c>
      <c r="T158" s="45">
        <v>0.46</v>
      </c>
      <c r="U158" s="45">
        <v>0.75</v>
      </c>
      <c r="V158" s="64">
        <f t="shared" si="8"/>
        <v>23012</v>
      </c>
      <c r="W158" s="65">
        <f t="shared" si="9"/>
        <v>1963</v>
      </c>
      <c r="X158" s="72" t="str">
        <f t="shared" si="10"/>
        <v>Mar</v>
      </c>
    </row>
    <row r="159" spans="1:24" x14ac:dyDescent="0.25">
      <c r="A159" s="61">
        <v>2</v>
      </c>
      <c r="B159" s="61">
        <v>1963</v>
      </c>
      <c r="C159" s="57">
        <v>0.26</v>
      </c>
      <c r="D159" s="45">
        <v>0.36</v>
      </c>
      <c r="E159" s="45">
        <v>0.4</v>
      </c>
      <c r="F159" s="45">
        <v>0.14000000000000001</v>
      </c>
      <c r="G159" s="45">
        <v>0.23</v>
      </c>
      <c r="H159" s="45">
        <v>0.21</v>
      </c>
      <c r="I159" s="45">
        <v>0.38</v>
      </c>
      <c r="J159" s="45">
        <v>-9999</v>
      </c>
      <c r="K159" s="45">
        <v>0.42</v>
      </c>
      <c r="L159" s="45">
        <v>0.15</v>
      </c>
      <c r="M159" s="46">
        <v>0.28000000000000003</v>
      </c>
      <c r="N159" s="45">
        <v>0.36</v>
      </c>
      <c r="O159" s="45">
        <v>0.38</v>
      </c>
      <c r="P159" s="45">
        <v>0.27</v>
      </c>
      <c r="Q159" s="45">
        <v>0.17</v>
      </c>
      <c r="R159" s="45">
        <v>-9999</v>
      </c>
      <c r="S159" s="45">
        <v>0.7</v>
      </c>
      <c r="T159" s="45">
        <v>7.0000000000000007E-2</v>
      </c>
      <c r="U159" s="45">
        <v>0.32</v>
      </c>
      <c r="V159" s="64">
        <f t="shared" si="8"/>
        <v>23043</v>
      </c>
      <c r="W159" s="65">
        <f t="shared" si="9"/>
        <v>1963</v>
      </c>
      <c r="X159" s="72" t="str">
        <f t="shared" si="10"/>
        <v>Apr</v>
      </c>
    </row>
    <row r="160" spans="1:24" x14ac:dyDescent="0.25">
      <c r="A160" s="61">
        <v>3</v>
      </c>
      <c r="B160" s="61">
        <v>1963</v>
      </c>
      <c r="C160" s="57">
        <v>0.46</v>
      </c>
      <c r="D160" s="45">
        <v>-9999</v>
      </c>
      <c r="E160" s="45">
        <v>1.81</v>
      </c>
      <c r="F160" s="45">
        <v>1.27</v>
      </c>
      <c r="G160" s="45">
        <v>0.94</v>
      </c>
      <c r="H160" s="45">
        <v>1.42</v>
      </c>
      <c r="I160" s="45">
        <v>0.64</v>
      </c>
      <c r="J160" s="45">
        <v>-9999</v>
      </c>
      <c r="K160" s="45">
        <v>1.28</v>
      </c>
      <c r="L160" s="45">
        <v>0.3</v>
      </c>
      <c r="M160" s="46">
        <v>0.52</v>
      </c>
      <c r="N160" s="45">
        <v>1.24</v>
      </c>
      <c r="O160" s="45">
        <v>0.41</v>
      </c>
      <c r="P160" s="45">
        <v>1.25</v>
      </c>
      <c r="Q160" s="45">
        <v>1.08</v>
      </c>
      <c r="R160" s="45">
        <v>-9999</v>
      </c>
      <c r="S160" s="45">
        <v>0.94</v>
      </c>
      <c r="T160" s="45">
        <v>0.21</v>
      </c>
      <c r="U160" s="45">
        <v>1.01</v>
      </c>
      <c r="V160" s="64">
        <f t="shared" si="8"/>
        <v>23071</v>
      </c>
      <c r="W160" s="65">
        <f t="shared" si="9"/>
        <v>1963</v>
      </c>
      <c r="X160" s="72" t="str">
        <f t="shared" si="10"/>
        <v>May</v>
      </c>
    </row>
    <row r="161" spans="1:24" x14ac:dyDescent="0.25">
      <c r="A161" s="61">
        <v>4</v>
      </c>
      <c r="B161" s="61">
        <v>1963</v>
      </c>
      <c r="C161" s="57">
        <v>0.04</v>
      </c>
      <c r="D161" s="45">
        <v>1.0000000000000001E-5</v>
      </c>
      <c r="E161" s="45">
        <v>0.15</v>
      </c>
      <c r="F161" s="45">
        <v>0.97</v>
      </c>
      <c r="G161" s="45">
        <v>1.0000000000000001E-5</v>
      </c>
      <c r="H161" s="45">
        <v>0.03</v>
      </c>
      <c r="I161" s="45">
        <v>0.1</v>
      </c>
      <c r="J161" s="45">
        <v>-9999</v>
      </c>
      <c r="K161" s="45">
        <v>0.5</v>
      </c>
      <c r="L161" s="45">
        <v>0.21</v>
      </c>
      <c r="M161" s="46">
        <v>1.1399999999999999</v>
      </c>
      <c r="N161" s="45">
        <v>0.04</v>
      </c>
      <c r="O161" s="45">
        <v>0</v>
      </c>
      <c r="P161" s="45">
        <v>0.01</v>
      </c>
      <c r="Q161" s="45">
        <v>1.0000000000000001E-5</v>
      </c>
      <c r="R161" s="45">
        <v>-9999</v>
      </c>
      <c r="S161" s="45">
        <v>0.77</v>
      </c>
      <c r="T161" s="45">
        <v>0.4</v>
      </c>
      <c r="U161" s="45">
        <v>0.51</v>
      </c>
      <c r="V161" s="64">
        <f t="shared" si="8"/>
        <v>23102</v>
      </c>
      <c r="W161" s="65">
        <f t="shared" si="9"/>
        <v>1963</v>
      </c>
      <c r="X161" s="72" t="str">
        <f t="shared" si="10"/>
        <v>Jun</v>
      </c>
    </row>
    <row r="162" spans="1:24" x14ac:dyDescent="0.25">
      <c r="A162" s="61">
        <v>5</v>
      </c>
      <c r="B162" s="61">
        <v>1963</v>
      </c>
      <c r="C162" s="57">
        <v>0.42</v>
      </c>
      <c r="D162" s="45">
        <v>0.46</v>
      </c>
      <c r="E162" s="45">
        <v>1.37</v>
      </c>
      <c r="F162" s="45">
        <v>0.28000000000000003</v>
      </c>
      <c r="G162" s="45">
        <v>0.18</v>
      </c>
      <c r="H162" s="45">
        <v>0.68</v>
      </c>
      <c r="I162" s="45">
        <v>0.26</v>
      </c>
      <c r="J162" s="45">
        <v>-9999</v>
      </c>
      <c r="K162" s="45">
        <v>0.42</v>
      </c>
      <c r="L162" s="45">
        <v>1.05</v>
      </c>
      <c r="M162" s="46">
        <v>2.98</v>
      </c>
      <c r="N162" s="45">
        <v>0.97</v>
      </c>
      <c r="O162" s="45">
        <v>0.14000000000000001</v>
      </c>
      <c r="P162" s="45">
        <v>0.28999999999999998</v>
      </c>
      <c r="Q162" s="45">
        <v>0.72</v>
      </c>
      <c r="R162" s="45">
        <v>-9999</v>
      </c>
      <c r="S162" s="45">
        <v>3.48</v>
      </c>
      <c r="T162" s="45">
        <v>1.89</v>
      </c>
      <c r="U162" s="45">
        <v>0.41</v>
      </c>
      <c r="V162" s="64">
        <f t="shared" si="8"/>
        <v>23132</v>
      </c>
      <c r="W162" s="65">
        <f t="shared" si="9"/>
        <v>1963</v>
      </c>
      <c r="X162" s="72" t="str">
        <f t="shared" si="10"/>
        <v>Jul</v>
      </c>
    </row>
    <row r="163" spans="1:24" x14ac:dyDescent="0.25">
      <c r="A163" s="61">
        <v>6</v>
      </c>
      <c r="B163" s="61">
        <v>1963</v>
      </c>
      <c r="C163" s="57">
        <v>2.2200000000000002</v>
      </c>
      <c r="D163" s="45">
        <v>1.71</v>
      </c>
      <c r="E163" s="45">
        <v>4.62</v>
      </c>
      <c r="F163" s="45">
        <v>2.31</v>
      </c>
      <c r="G163" s="45">
        <v>1.91</v>
      </c>
      <c r="H163" s="45">
        <v>3.59</v>
      </c>
      <c r="I163" s="45">
        <v>4.7</v>
      </c>
      <c r="J163" s="45">
        <v>-9999</v>
      </c>
      <c r="K163" s="45">
        <v>3.75</v>
      </c>
      <c r="L163" s="45">
        <v>2.65</v>
      </c>
      <c r="M163" s="46">
        <v>0.81</v>
      </c>
      <c r="N163" s="45">
        <v>2.71</v>
      </c>
      <c r="O163" s="45">
        <v>1.46</v>
      </c>
      <c r="P163" s="45">
        <v>4.33</v>
      </c>
      <c r="Q163" s="45">
        <v>2.88</v>
      </c>
      <c r="R163" s="45">
        <v>-9999</v>
      </c>
      <c r="S163" s="45">
        <v>1.1100000000000001</v>
      </c>
      <c r="T163" s="45">
        <v>2.06</v>
      </c>
      <c r="U163" s="45">
        <v>4.42</v>
      </c>
      <c r="V163" s="64">
        <f t="shared" si="8"/>
        <v>23163</v>
      </c>
      <c r="W163" s="65">
        <f t="shared" si="9"/>
        <v>1963</v>
      </c>
      <c r="X163" s="72" t="str">
        <f t="shared" si="10"/>
        <v>Aug</v>
      </c>
    </row>
    <row r="164" spans="1:24" x14ac:dyDescent="0.25">
      <c r="A164" s="61">
        <v>7</v>
      </c>
      <c r="B164" s="61">
        <v>1963</v>
      </c>
      <c r="C164" s="57">
        <v>1.01</v>
      </c>
      <c r="D164" s="45">
        <v>1.61</v>
      </c>
      <c r="E164" s="45">
        <v>0.69</v>
      </c>
      <c r="F164" s="45">
        <v>0.85</v>
      </c>
      <c r="G164" s="45">
        <v>1.85</v>
      </c>
      <c r="H164" s="45">
        <v>0.55000000000000004</v>
      </c>
      <c r="I164" s="45">
        <v>1.1200000000000001</v>
      </c>
      <c r="J164" s="45">
        <v>-9999</v>
      </c>
      <c r="K164" s="45">
        <v>0.13</v>
      </c>
      <c r="L164" s="45">
        <v>1.21</v>
      </c>
      <c r="M164" s="46">
        <v>2.84</v>
      </c>
      <c r="N164" s="45">
        <v>0.51</v>
      </c>
      <c r="O164" s="45">
        <v>0.72</v>
      </c>
      <c r="P164" s="45">
        <v>0.59</v>
      </c>
      <c r="Q164" s="45">
        <v>0.47</v>
      </c>
      <c r="R164" s="45">
        <v>-9999</v>
      </c>
      <c r="S164" s="45">
        <v>3.55</v>
      </c>
      <c r="T164" s="45">
        <v>4.18</v>
      </c>
      <c r="U164" s="45">
        <v>0.24</v>
      </c>
      <c r="V164" s="64">
        <f t="shared" si="8"/>
        <v>23193</v>
      </c>
      <c r="W164" s="65">
        <f t="shared" si="9"/>
        <v>1963</v>
      </c>
      <c r="X164" s="72" t="str">
        <f t="shared" si="10"/>
        <v>Sep</v>
      </c>
    </row>
    <row r="165" spans="1:24" x14ac:dyDescent="0.25">
      <c r="A165" s="61">
        <v>8</v>
      </c>
      <c r="B165" s="61">
        <v>1963</v>
      </c>
      <c r="C165" s="57">
        <v>3.82</v>
      </c>
      <c r="D165" s="45">
        <v>5.41</v>
      </c>
      <c r="E165" s="45">
        <v>2.34</v>
      </c>
      <c r="F165" s="45">
        <v>3.24</v>
      </c>
      <c r="G165" s="45">
        <v>6.43</v>
      </c>
      <c r="H165" s="45">
        <v>2.52</v>
      </c>
      <c r="I165" s="45">
        <v>5.7</v>
      </c>
      <c r="J165" s="45">
        <v>-9999</v>
      </c>
      <c r="K165" s="45">
        <v>1.69</v>
      </c>
      <c r="L165" s="45">
        <v>2.66</v>
      </c>
      <c r="M165" s="46">
        <v>0.74</v>
      </c>
      <c r="N165" s="45">
        <v>2.39</v>
      </c>
      <c r="O165" s="45">
        <v>3.32</v>
      </c>
      <c r="P165" s="45">
        <v>2.2200000000000002</v>
      </c>
      <c r="Q165" s="45">
        <v>3.83</v>
      </c>
      <c r="R165" s="45">
        <v>-9999</v>
      </c>
      <c r="S165" s="45">
        <v>2.27</v>
      </c>
      <c r="T165" s="45">
        <v>4.01</v>
      </c>
      <c r="U165" s="45">
        <v>1.94</v>
      </c>
      <c r="V165" s="64">
        <f t="shared" si="8"/>
        <v>23224</v>
      </c>
      <c r="W165" s="65">
        <f t="shared" si="9"/>
        <v>1963</v>
      </c>
      <c r="X165" s="72" t="str">
        <f t="shared" si="10"/>
        <v>Oct</v>
      </c>
    </row>
    <row r="166" spans="1:24" x14ac:dyDescent="0.25">
      <c r="A166" s="61">
        <v>9</v>
      </c>
      <c r="B166" s="61">
        <v>1963</v>
      </c>
      <c r="C166" s="57">
        <v>1.01</v>
      </c>
      <c r="D166" s="45">
        <v>2.84</v>
      </c>
      <c r="E166" s="45">
        <v>2.96</v>
      </c>
      <c r="F166" s="45">
        <v>4.6900000000000004</v>
      </c>
      <c r="G166" s="45">
        <v>2.42</v>
      </c>
      <c r="H166" s="45">
        <v>1.25</v>
      </c>
      <c r="I166" s="45">
        <v>1.48</v>
      </c>
      <c r="J166" s="45">
        <v>-9999</v>
      </c>
      <c r="K166" s="45">
        <v>2.1</v>
      </c>
      <c r="L166" s="45">
        <v>1.51</v>
      </c>
      <c r="M166" s="46">
        <v>2.5099999999999998</v>
      </c>
      <c r="N166" s="45">
        <v>1.59</v>
      </c>
      <c r="O166" s="45">
        <v>2.16</v>
      </c>
      <c r="P166" s="45">
        <v>1.1200000000000001</v>
      </c>
      <c r="Q166" s="45">
        <v>-9999</v>
      </c>
      <c r="R166" s="45">
        <v>-9999</v>
      </c>
      <c r="S166" s="45">
        <v>2.75</v>
      </c>
      <c r="T166" s="45">
        <v>2.0299999999999998</v>
      </c>
      <c r="U166" s="45">
        <v>2.5299999999999998</v>
      </c>
      <c r="V166" s="64">
        <f t="shared" si="8"/>
        <v>23255</v>
      </c>
      <c r="W166" s="65">
        <f t="shared" si="9"/>
        <v>1963</v>
      </c>
      <c r="X166" s="72" t="str">
        <f t="shared" si="10"/>
        <v>Nov</v>
      </c>
    </row>
    <row r="167" spans="1:24" x14ac:dyDescent="0.25">
      <c r="A167" s="61">
        <v>10</v>
      </c>
      <c r="B167" s="61">
        <v>1963</v>
      </c>
      <c r="C167" s="57">
        <v>0.9</v>
      </c>
      <c r="D167" s="45">
        <v>0.46</v>
      </c>
      <c r="E167" s="45">
        <v>0.34</v>
      </c>
      <c r="F167" s="45">
        <v>0.13</v>
      </c>
      <c r="G167" s="45">
        <v>0.78</v>
      </c>
      <c r="H167" s="45">
        <v>0.31</v>
      </c>
      <c r="I167" s="45">
        <v>0.34</v>
      </c>
      <c r="J167" s="45">
        <v>-9999</v>
      </c>
      <c r="K167" s="45">
        <v>0.3</v>
      </c>
      <c r="L167" s="45">
        <v>0.2</v>
      </c>
      <c r="M167" s="46">
        <v>1.7</v>
      </c>
      <c r="N167" s="45">
        <v>0.66</v>
      </c>
      <c r="O167" s="45">
        <v>0.3</v>
      </c>
      <c r="P167" s="45">
        <v>0.25</v>
      </c>
      <c r="Q167" s="45">
        <v>0.38</v>
      </c>
      <c r="R167" s="45">
        <v>-9999</v>
      </c>
      <c r="S167" s="45">
        <v>1.86</v>
      </c>
      <c r="T167" s="45">
        <v>1.05</v>
      </c>
      <c r="U167" s="45">
        <v>0.42</v>
      </c>
      <c r="V167" s="64">
        <f t="shared" si="8"/>
        <v>23285</v>
      </c>
      <c r="W167" s="65">
        <f t="shared" si="9"/>
        <v>1963</v>
      </c>
      <c r="X167" s="72" t="str">
        <f t="shared" si="10"/>
        <v>Dec</v>
      </c>
    </row>
    <row r="168" spans="1:24" x14ac:dyDescent="0.25">
      <c r="A168" s="61">
        <v>11</v>
      </c>
      <c r="B168" s="61">
        <v>1963</v>
      </c>
      <c r="C168" s="57">
        <v>0.06</v>
      </c>
      <c r="D168" s="45">
        <v>0.54</v>
      </c>
      <c r="E168" s="45">
        <v>0.7</v>
      </c>
      <c r="F168" s="45">
        <v>0.22</v>
      </c>
      <c r="G168" s="45">
        <v>0.51</v>
      </c>
      <c r="H168" s="45">
        <v>0.45</v>
      </c>
      <c r="I168" s="45">
        <v>0.14000000000000001</v>
      </c>
      <c r="J168" s="45">
        <v>-9999</v>
      </c>
      <c r="K168" s="45">
        <v>0.19</v>
      </c>
      <c r="L168" s="45">
        <v>0.19</v>
      </c>
      <c r="M168" s="46">
        <v>0.2</v>
      </c>
      <c r="N168" s="45">
        <v>0.74</v>
      </c>
      <c r="O168" s="45">
        <v>0.49</v>
      </c>
      <c r="P168" s="45">
        <v>0.42</v>
      </c>
      <c r="Q168" s="45">
        <v>-9999</v>
      </c>
      <c r="R168" s="45">
        <v>-9999</v>
      </c>
      <c r="S168" s="45">
        <v>0.34</v>
      </c>
      <c r="T168" s="45">
        <v>0.28999999999999998</v>
      </c>
      <c r="U168" s="45">
        <v>0.2</v>
      </c>
      <c r="V168" s="64">
        <f t="shared" si="8"/>
        <v>23316</v>
      </c>
      <c r="W168" s="65">
        <f t="shared" si="9"/>
        <v>1964</v>
      </c>
      <c r="X168" s="72" t="str">
        <f t="shared" si="10"/>
        <v>Jan</v>
      </c>
    </row>
    <row r="169" spans="1:24" x14ac:dyDescent="0.25">
      <c r="A169" s="61">
        <v>12</v>
      </c>
      <c r="B169" s="61">
        <v>1963</v>
      </c>
      <c r="C169" s="57">
        <v>0.34</v>
      </c>
      <c r="D169" s="45">
        <v>0.82</v>
      </c>
      <c r="E169" s="45">
        <v>0.61</v>
      </c>
      <c r="F169" s="45">
        <v>0.38</v>
      </c>
      <c r="G169" s="45">
        <v>0.68</v>
      </c>
      <c r="H169" s="45">
        <v>0.51</v>
      </c>
      <c r="I169" s="45">
        <v>0.49</v>
      </c>
      <c r="J169" s="45">
        <v>-9999</v>
      </c>
      <c r="K169" s="45">
        <v>0.55000000000000004</v>
      </c>
      <c r="L169" s="45">
        <v>0.22</v>
      </c>
      <c r="M169" s="46">
        <v>0.19</v>
      </c>
      <c r="N169" s="45">
        <v>0.97</v>
      </c>
      <c r="O169" s="45">
        <v>0.35</v>
      </c>
      <c r="P169" s="45">
        <v>0.37</v>
      </c>
      <c r="Q169" s="45">
        <v>0.1</v>
      </c>
      <c r="R169" s="45">
        <v>-9999</v>
      </c>
      <c r="S169" s="45">
        <v>0.12</v>
      </c>
      <c r="T169" s="45">
        <v>0.32</v>
      </c>
      <c r="U169" s="45">
        <v>0.52</v>
      </c>
      <c r="V169" s="64">
        <f t="shared" si="8"/>
        <v>23346</v>
      </c>
      <c r="W169" s="65">
        <f t="shared" si="9"/>
        <v>1964</v>
      </c>
      <c r="X169" s="72" t="str">
        <f t="shared" si="10"/>
        <v>Feb</v>
      </c>
    </row>
    <row r="170" spans="1:24" x14ac:dyDescent="0.25">
      <c r="A170" s="61">
        <v>1</v>
      </c>
      <c r="B170" s="61">
        <v>1964</v>
      </c>
      <c r="C170" s="57">
        <v>0.02</v>
      </c>
      <c r="D170" s="45">
        <v>0.19</v>
      </c>
      <c r="E170" s="45">
        <v>0.43</v>
      </c>
      <c r="F170" s="45">
        <v>-9999</v>
      </c>
      <c r="G170" s="45">
        <v>0.17</v>
      </c>
      <c r="H170" s="45">
        <v>0.26</v>
      </c>
      <c r="I170" s="45">
        <v>0.1</v>
      </c>
      <c r="J170" s="45">
        <v>-9999</v>
      </c>
      <c r="K170" s="45">
        <v>0.31</v>
      </c>
      <c r="L170" s="45">
        <v>0</v>
      </c>
      <c r="M170" s="46">
        <v>-9999</v>
      </c>
      <c r="N170" s="45">
        <v>0.36</v>
      </c>
      <c r="O170" s="45">
        <v>0.08</v>
      </c>
      <c r="P170" s="45">
        <v>0.1</v>
      </c>
      <c r="Q170" s="45">
        <v>0.12</v>
      </c>
      <c r="R170" s="45">
        <v>-9999</v>
      </c>
      <c r="S170" s="45">
        <v>1.0000000000000001E-5</v>
      </c>
      <c r="T170" s="45">
        <v>0</v>
      </c>
      <c r="U170" s="45">
        <v>0.18</v>
      </c>
      <c r="V170" s="64">
        <f t="shared" si="8"/>
        <v>23377</v>
      </c>
      <c r="W170" s="65">
        <f t="shared" si="9"/>
        <v>1964</v>
      </c>
      <c r="X170" s="72" t="str">
        <f t="shared" si="10"/>
        <v>Mar</v>
      </c>
    </row>
    <row r="171" spans="1:24" x14ac:dyDescent="0.25">
      <c r="A171" s="61">
        <v>2</v>
      </c>
      <c r="B171" s="61">
        <v>1964</v>
      </c>
      <c r="C171" s="57">
        <v>0.13</v>
      </c>
      <c r="D171" s="45">
        <v>0.81</v>
      </c>
      <c r="E171" s="45">
        <v>0.65</v>
      </c>
      <c r="F171" s="45">
        <v>0.76</v>
      </c>
      <c r="G171" s="45">
        <v>1.22</v>
      </c>
      <c r="H171" s="45">
        <v>1.04</v>
      </c>
      <c r="I171" s="45">
        <v>0.48</v>
      </c>
      <c r="J171" s="45">
        <v>-9999</v>
      </c>
      <c r="K171" s="45">
        <v>0.21</v>
      </c>
      <c r="L171" s="45">
        <v>0.16</v>
      </c>
      <c r="M171" s="46">
        <v>-9999</v>
      </c>
      <c r="N171" s="45">
        <v>1.36</v>
      </c>
      <c r="O171" s="45">
        <v>0.39</v>
      </c>
      <c r="P171" s="45">
        <v>0.21</v>
      </c>
      <c r="Q171" s="45">
        <v>0.65</v>
      </c>
      <c r="R171" s="45">
        <v>-9999</v>
      </c>
      <c r="S171" s="45">
        <v>0.37</v>
      </c>
      <c r="T171" s="45">
        <v>0.09</v>
      </c>
      <c r="U171" s="45">
        <v>0.33</v>
      </c>
      <c r="V171" s="64">
        <f t="shared" si="8"/>
        <v>23408</v>
      </c>
      <c r="W171" s="65">
        <f t="shared" si="9"/>
        <v>1964</v>
      </c>
      <c r="X171" s="72" t="str">
        <f t="shared" si="10"/>
        <v>Apr</v>
      </c>
    </row>
    <row r="172" spans="1:24" x14ac:dyDescent="0.25">
      <c r="A172" s="61">
        <v>3</v>
      </c>
      <c r="B172" s="61">
        <v>1964</v>
      </c>
      <c r="C172" s="57">
        <v>0.53</v>
      </c>
      <c r="D172" s="45">
        <v>1.19</v>
      </c>
      <c r="E172" s="45">
        <v>1.48</v>
      </c>
      <c r="F172" s="45">
        <v>0.8</v>
      </c>
      <c r="G172" s="45">
        <v>1.61</v>
      </c>
      <c r="H172" s="45">
        <v>1.38</v>
      </c>
      <c r="I172" s="45">
        <v>0.63</v>
      </c>
      <c r="J172" s="45">
        <v>-9999</v>
      </c>
      <c r="K172" s="45">
        <v>0.92</v>
      </c>
      <c r="L172" s="45">
        <v>0.31</v>
      </c>
      <c r="M172" s="46">
        <v>0.36</v>
      </c>
      <c r="N172" s="45">
        <v>1.78</v>
      </c>
      <c r="O172" s="45">
        <v>0.61</v>
      </c>
      <c r="P172" s="45">
        <v>0.97</v>
      </c>
      <c r="Q172" s="45">
        <v>0.86</v>
      </c>
      <c r="R172" s="45">
        <v>-9999</v>
      </c>
      <c r="S172" s="45">
        <v>0.42</v>
      </c>
      <c r="T172" s="45">
        <v>0.12</v>
      </c>
      <c r="U172" s="45">
        <v>-9999</v>
      </c>
      <c r="V172" s="64">
        <f t="shared" si="8"/>
        <v>23437</v>
      </c>
      <c r="W172" s="65">
        <f t="shared" si="9"/>
        <v>1964</v>
      </c>
      <c r="X172" s="72" t="str">
        <f t="shared" si="10"/>
        <v>May</v>
      </c>
    </row>
    <row r="173" spans="1:24" x14ac:dyDescent="0.25">
      <c r="A173" s="61">
        <v>4</v>
      </c>
      <c r="B173" s="61">
        <v>1964</v>
      </c>
      <c r="C173" s="57">
        <v>0.3</v>
      </c>
      <c r="D173" s="45">
        <v>0.6</v>
      </c>
      <c r="E173" s="45">
        <v>0.86</v>
      </c>
      <c r="F173" s="45">
        <v>0.97</v>
      </c>
      <c r="G173" s="45">
        <v>0.68</v>
      </c>
      <c r="H173" s="45">
        <v>1.25</v>
      </c>
      <c r="I173" s="45">
        <v>1.41</v>
      </c>
      <c r="J173" s="45">
        <v>-9999</v>
      </c>
      <c r="K173" s="45">
        <v>1.69</v>
      </c>
      <c r="L173" s="45">
        <v>1.3</v>
      </c>
      <c r="M173" s="46">
        <v>2.38</v>
      </c>
      <c r="N173" s="45">
        <v>0.93</v>
      </c>
      <c r="O173" s="45">
        <v>0.24</v>
      </c>
      <c r="P173" s="45">
        <v>1.06</v>
      </c>
      <c r="Q173" s="45">
        <v>-9999</v>
      </c>
      <c r="R173" s="45">
        <v>-9999</v>
      </c>
      <c r="S173" s="45">
        <v>3.31</v>
      </c>
      <c r="T173" s="45">
        <v>1.96</v>
      </c>
      <c r="U173" s="45">
        <v>1.55</v>
      </c>
      <c r="V173" s="64">
        <f t="shared" si="8"/>
        <v>23468</v>
      </c>
      <c r="W173" s="65">
        <f t="shared" si="9"/>
        <v>1964</v>
      </c>
      <c r="X173" s="72" t="str">
        <f t="shared" si="10"/>
        <v>Jun</v>
      </c>
    </row>
    <row r="174" spans="1:24" x14ac:dyDescent="0.25">
      <c r="A174" s="61">
        <v>5</v>
      </c>
      <c r="B174" s="61">
        <v>1964</v>
      </c>
      <c r="C174" s="57">
        <v>0.64</v>
      </c>
      <c r="D174" s="45">
        <v>1.35</v>
      </c>
      <c r="E174" s="45">
        <v>2.27</v>
      </c>
      <c r="F174" s="45">
        <v>2.99</v>
      </c>
      <c r="G174" s="45">
        <v>1.38</v>
      </c>
      <c r="H174" s="45">
        <v>2.5299999999999998</v>
      </c>
      <c r="I174" s="45">
        <v>1.43</v>
      </c>
      <c r="J174" s="45">
        <v>-9999</v>
      </c>
      <c r="K174" s="45">
        <v>1.87</v>
      </c>
      <c r="L174" s="45">
        <v>1.63</v>
      </c>
      <c r="M174" s="46">
        <v>0.64</v>
      </c>
      <c r="N174" s="45">
        <v>2.33</v>
      </c>
      <c r="O174" s="45">
        <v>1.47</v>
      </c>
      <c r="P174" s="45">
        <v>1.66</v>
      </c>
      <c r="Q174" s="45">
        <v>2.5299999999999998</v>
      </c>
      <c r="R174" s="45">
        <v>-9999</v>
      </c>
      <c r="S174" s="45">
        <v>0.4</v>
      </c>
      <c r="T174" s="45">
        <v>1.65</v>
      </c>
      <c r="U174" s="45">
        <v>2.2799999999999998</v>
      </c>
      <c r="V174" s="64">
        <f t="shared" si="8"/>
        <v>23498</v>
      </c>
      <c r="W174" s="65">
        <f t="shared" si="9"/>
        <v>1964</v>
      </c>
      <c r="X174" s="72" t="str">
        <f t="shared" si="10"/>
        <v>Jul</v>
      </c>
    </row>
    <row r="175" spans="1:24" x14ac:dyDescent="0.25">
      <c r="A175" s="61">
        <v>6</v>
      </c>
      <c r="B175" s="61">
        <v>1964</v>
      </c>
      <c r="C175" s="57">
        <v>0.14000000000000001</v>
      </c>
      <c r="D175" s="45">
        <v>0.59</v>
      </c>
      <c r="E175" s="45">
        <v>1.27</v>
      </c>
      <c r="F175" s="45">
        <v>1.95</v>
      </c>
      <c r="G175" s="45">
        <v>1.9</v>
      </c>
      <c r="H175" s="45">
        <v>0.82</v>
      </c>
      <c r="I175" s="45">
        <v>1.03</v>
      </c>
      <c r="J175" s="45">
        <v>-9999</v>
      </c>
      <c r="K175" s="45">
        <v>0.54</v>
      </c>
      <c r="L175" s="45">
        <v>2.54</v>
      </c>
      <c r="M175" s="46">
        <v>3.84</v>
      </c>
      <c r="N175" s="45">
        <v>1.26</v>
      </c>
      <c r="O175" s="45">
        <v>1.02</v>
      </c>
      <c r="P175" s="45">
        <v>1.28</v>
      </c>
      <c r="Q175" s="45">
        <v>-9999</v>
      </c>
      <c r="R175" s="45">
        <v>-9999</v>
      </c>
      <c r="S175" s="45">
        <v>3.11</v>
      </c>
      <c r="T175" s="45">
        <v>2.19</v>
      </c>
      <c r="U175" s="45">
        <v>0.81</v>
      </c>
      <c r="V175" s="64">
        <f t="shared" si="8"/>
        <v>23529</v>
      </c>
      <c r="W175" s="65">
        <f t="shared" si="9"/>
        <v>1964</v>
      </c>
      <c r="X175" s="72" t="str">
        <f t="shared" si="10"/>
        <v>Aug</v>
      </c>
    </row>
    <row r="176" spans="1:24" x14ac:dyDescent="0.25">
      <c r="A176" s="61">
        <v>7</v>
      </c>
      <c r="B176" s="61">
        <v>1964</v>
      </c>
      <c r="C176" s="57">
        <v>1.01</v>
      </c>
      <c r="D176" s="45">
        <v>1.65</v>
      </c>
      <c r="E176" s="45">
        <v>2.02</v>
      </c>
      <c r="F176" s="45">
        <v>1.64</v>
      </c>
      <c r="G176" s="45">
        <v>1</v>
      </c>
      <c r="H176" s="45">
        <v>0.72</v>
      </c>
      <c r="I176" s="45">
        <v>3.25</v>
      </c>
      <c r="J176" s="45">
        <v>-9999</v>
      </c>
      <c r="K176" s="45">
        <v>1.04</v>
      </c>
      <c r="L176" s="45">
        <v>0.4</v>
      </c>
      <c r="M176" s="46">
        <v>4.1399999999999997</v>
      </c>
      <c r="N176" s="45">
        <v>0.49</v>
      </c>
      <c r="O176" s="45">
        <v>2.66</v>
      </c>
      <c r="P176" s="45">
        <v>0.24</v>
      </c>
      <c r="Q176" s="45">
        <v>-9999</v>
      </c>
      <c r="R176" s="45">
        <v>-9999</v>
      </c>
      <c r="S176" s="45">
        <v>1.69</v>
      </c>
      <c r="T176" s="45">
        <v>0.38</v>
      </c>
      <c r="U176" s="45">
        <v>0.35</v>
      </c>
      <c r="V176" s="64">
        <f t="shared" si="8"/>
        <v>23559</v>
      </c>
      <c r="W176" s="65">
        <f t="shared" si="9"/>
        <v>1964</v>
      </c>
      <c r="X176" s="72" t="str">
        <f t="shared" si="10"/>
        <v>Sep</v>
      </c>
    </row>
    <row r="177" spans="1:24" x14ac:dyDescent="0.25">
      <c r="A177" s="61">
        <v>8</v>
      </c>
      <c r="B177" s="61">
        <v>1964</v>
      </c>
      <c r="C177" s="57">
        <v>2.86</v>
      </c>
      <c r="D177" s="45">
        <v>1.67</v>
      </c>
      <c r="E177" s="45">
        <v>0.33</v>
      </c>
      <c r="F177" s="45">
        <v>1.91</v>
      </c>
      <c r="G177" s="45">
        <v>1.86</v>
      </c>
      <c r="H177" s="45">
        <v>0.27</v>
      </c>
      <c r="I177" s="45">
        <v>1.4</v>
      </c>
      <c r="J177" s="45">
        <v>-9999</v>
      </c>
      <c r="K177" s="45">
        <v>0.45</v>
      </c>
      <c r="L177" s="45">
        <v>0.76</v>
      </c>
      <c r="M177" s="46">
        <v>0.35</v>
      </c>
      <c r="N177" s="45">
        <v>1.68</v>
      </c>
      <c r="O177" s="45">
        <v>2.75</v>
      </c>
      <c r="P177" s="45">
        <v>0.56999999999999995</v>
      </c>
      <c r="Q177" s="45">
        <v>0.36</v>
      </c>
      <c r="R177" s="45">
        <v>-9999</v>
      </c>
      <c r="S177" s="45">
        <v>0.46</v>
      </c>
      <c r="T177" s="45">
        <v>0.4</v>
      </c>
      <c r="U177" s="45">
        <v>0.9</v>
      </c>
      <c r="V177" s="64">
        <f t="shared" si="8"/>
        <v>23590</v>
      </c>
      <c r="W177" s="65">
        <f t="shared" si="9"/>
        <v>1964</v>
      </c>
      <c r="X177" s="72" t="str">
        <f t="shared" si="10"/>
        <v>Oct</v>
      </c>
    </row>
    <row r="178" spans="1:24" x14ac:dyDescent="0.25">
      <c r="A178" s="61">
        <v>9</v>
      </c>
      <c r="B178" s="61">
        <v>1964</v>
      </c>
      <c r="C178" s="57">
        <v>0.81</v>
      </c>
      <c r="D178" s="45">
        <v>1.39</v>
      </c>
      <c r="E178" s="45">
        <v>0.36</v>
      </c>
      <c r="F178" s="45">
        <v>1.47</v>
      </c>
      <c r="G178" s="45">
        <v>0.61</v>
      </c>
      <c r="H178" s="45">
        <v>0.41</v>
      </c>
      <c r="I178" s="45">
        <v>0.89</v>
      </c>
      <c r="J178" s="45">
        <v>-9999</v>
      </c>
      <c r="K178" s="45">
        <v>0.34</v>
      </c>
      <c r="L178" s="45">
        <v>0.75</v>
      </c>
      <c r="M178" s="46">
        <v>0.47</v>
      </c>
      <c r="N178" s="45">
        <v>0.87</v>
      </c>
      <c r="O178" s="45">
        <v>1.37</v>
      </c>
      <c r="P178" s="45">
        <v>0.09</v>
      </c>
      <c r="Q178" s="45">
        <v>-9999</v>
      </c>
      <c r="R178" s="45">
        <v>-9999</v>
      </c>
      <c r="S178" s="45">
        <v>0.09</v>
      </c>
      <c r="T178" s="45">
        <v>0.35</v>
      </c>
      <c r="U178" s="45">
        <v>0.45</v>
      </c>
      <c r="V178" s="64">
        <f t="shared" si="8"/>
        <v>23621</v>
      </c>
      <c r="W178" s="65">
        <f t="shared" si="9"/>
        <v>1964</v>
      </c>
      <c r="X178" s="72" t="str">
        <f t="shared" si="10"/>
        <v>Nov</v>
      </c>
    </row>
    <row r="179" spans="1:24" x14ac:dyDescent="0.25">
      <c r="A179" s="61">
        <v>10</v>
      </c>
      <c r="B179" s="61">
        <v>1964</v>
      </c>
      <c r="C179" s="57">
        <v>0.06</v>
      </c>
      <c r="D179" s="45">
        <v>0.02</v>
      </c>
      <c r="E179" s="45">
        <v>0.28000000000000003</v>
      </c>
      <c r="F179" s="45">
        <v>0.12</v>
      </c>
      <c r="G179" s="45">
        <v>0.06</v>
      </c>
      <c r="H179" s="45">
        <v>0.18</v>
      </c>
      <c r="I179" s="45">
        <v>0.05</v>
      </c>
      <c r="J179" s="45">
        <v>-9999</v>
      </c>
      <c r="K179" s="45">
        <v>0.06</v>
      </c>
      <c r="L179" s="45">
        <v>0.25</v>
      </c>
      <c r="M179" s="46">
        <v>0.11</v>
      </c>
      <c r="N179" s="45">
        <v>0.13</v>
      </c>
      <c r="O179" s="45">
        <v>0.18</v>
      </c>
      <c r="P179" s="45">
        <v>0.05</v>
      </c>
      <c r="Q179" s="45">
        <v>0</v>
      </c>
      <c r="R179" s="45">
        <v>-9999</v>
      </c>
      <c r="S179" s="45">
        <v>0.16</v>
      </c>
      <c r="T179" s="45">
        <v>0.45</v>
      </c>
      <c r="U179" s="45">
        <v>7.0000000000000007E-2</v>
      </c>
      <c r="V179" s="64">
        <f t="shared" si="8"/>
        <v>23651</v>
      </c>
      <c r="W179" s="65">
        <f t="shared" si="9"/>
        <v>1964</v>
      </c>
      <c r="X179" s="72" t="str">
        <f t="shared" si="10"/>
        <v>Dec</v>
      </c>
    </row>
    <row r="180" spans="1:24" x14ac:dyDescent="0.25">
      <c r="A180" s="61">
        <v>11</v>
      </c>
      <c r="B180" s="61">
        <v>1964</v>
      </c>
      <c r="C180" s="57">
        <v>0.97</v>
      </c>
      <c r="D180" s="45">
        <v>0.71</v>
      </c>
      <c r="E180" s="45">
        <v>0.64</v>
      </c>
      <c r="F180" s="45">
        <v>0.31</v>
      </c>
      <c r="G180" s="45">
        <v>1.23</v>
      </c>
      <c r="H180" s="45">
        <v>0.88</v>
      </c>
      <c r="I180" s="45">
        <v>0.33</v>
      </c>
      <c r="J180" s="45">
        <v>-9999</v>
      </c>
      <c r="K180" s="45">
        <v>0.46</v>
      </c>
      <c r="L180" s="45">
        <v>0.09</v>
      </c>
      <c r="M180" s="46">
        <v>1E-3</v>
      </c>
      <c r="N180" s="45">
        <v>0.99</v>
      </c>
      <c r="O180" s="45">
        <v>0.96</v>
      </c>
      <c r="P180" s="45">
        <v>0.46</v>
      </c>
      <c r="Q180" s="45">
        <v>-9999</v>
      </c>
      <c r="R180" s="45">
        <v>-9999</v>
      </c>
      <c r="S180" s="45">
        <v>0.12</v>
      </c>
      <c r="T180" s="45">
        <v>1.0000000000000001E-5</v>
      </c>
      <c r="U180" s="45">
        <v>0.51</v>
      </c>
      <c r="V180" s="64">
        <f t="shared" si="8"/>
        <v>23682</v>
      </c>
      <c r="W180" s="65">
        <f t="shared" si="9"/>
        <v>1965</v>
      </c>
      <c r="X180" s="72" t="str">
        <f t="shared" si="10"/>
        <v>Jan</v>
      </c>
    </row>
    <row r="181" spans="1:24" x14ac:dyDescent="0.25">
      <c r="A181" s="61">
        <v>12</v>
      </c>
      <c r="B181" s="61">
        <v>1964</v>
      </c>
      <c r="C181" s="57">
        <v>0.41</v>
      </c>
      <c r="D181" s="45">
        <v>0.75</v>
      </c>
      <c r="E181" s="45">
        <v>0.88</v>
      </c>
      <c r="F181" s="45">
        <v>0.15</v>
      </c>
      <c r="G181" s="45">
        <v>0.33</v>
      </c>
      <c r="H181" s="45">
        <v>0.4</v>
      </c>
      <c r="I181" s="45">
        <v>0.85</v>
      </c>
      <c r="J181" s="45">
        <v>-9999</v>
      </c>
      <c r="K181" s="45">
        <v>0.18</v>
      </c>
      <c r="L181" s="45">
        <v>0.17</v>
      </c>
      <c r="M181" s="46">
        <v>0.12</v>
      </c>
      <c r="N181" s="45">
        <v>0.67</v>
      </c>
      <c r="O181" s="45">
        <v>0.21</v>
      </c>
      <c r="P181" s="45">
        <v>0.4</v>
      </c>
      <c r="Q181" s="45">
        <v>0.24</v>
      </c>
      <c r="R181" s="45">
        <v>-9999</v>
      </c>
      <c r="S181" s="45">
        <v>0.11</v>
      </c>
      <c r="T181" s="45">
        <v>1.0000000000000001E-5</v>
      </c>
      <c r="U181" s="45">
        <v>0.53</v>
      </c>
      <c r="V181" s="64">
        <f t="shared" si="8"/>
        <v>23712</v>
      </c>
      <c r="W181" s="65">
        <f t="shared" si="9"/>
        <v>1965</v>
      </c>
      <c r="X181" s="72" t="str">
        <f t="shared" si="10"/>
        <v>Feb</v>
      </c>
    </row>
    <row r="182" spans="1:24" x14ac:dyDescent="0.25">
      <c r="A182" s="61">
        <v>1</v>
      </c>
      <c r="B182" s="61">
        <v>1965</v>
      </c>
      <c r="C182" s="57">
        <v>0.02</v>
      </c>
      <c r="D182" s="45">
        <v>0.34</v>
      </c>
      <c r="E182" s="45">
        <v>0.73</v>
      </c>
      <c r="F182" s="45">
        <v>0.85</v>
      </c>
      <c r="G182" s="45">
        <v>0.3</v>
      </c>
      <c r="H182" s="45">
        <v>1</v>
      </c>
      <c r="I182" s="45">
        <v>0.47</v>
      </c>
      <c r="J182" s="45">
        <v>-9999</v>
      </c>
      <c r="K182" s="45">
        <v>0.66</v>
      </c>
      <c r="L182" s="45">
        <v>0.21</v>
      </c>
      <c r="M182" s="46">
        <v>0.33</v>
      </c>
      <c r="N182" s="45">
        <v>0.85</v>
      </c>
      <c r="O182" s="45">
        <v>0.27</v>
      </c>
      <c r="P182" s="45">
        <v>0.42</v>
      </c>
      <c r="Q182" s="45">
        <v>0.31</v>
      </c>
      <c r="R182" s="45">
        <v>-9999</v>
      </c>
      <c r="S182" s="45">
        <v>0.31</v>
      </c>
      <c r="T182" s="45">
        <v>0.17</v>
      </c>
      <c r="U182" s="45">
        <v>0.49</v>
      </c>
      <c r="V182" s="64">
        <f t="shared" si="8"/>
        <v>23743</v>
      </c>
      <c r="W182" s="65">
        <f t="shared" si="9"/>
        <v>1965</v>
      </c>
      <c r="X182" s="72" t="str">
        <f t="shared" si="10"/>
        <v>Mar</v>
      </c>
    </row>
    <row r="183" spans="1:24" x14ac:dyDescent="0.25">
      <c r="A183" s="61">
        <v>2</v>
      </c>
      <c r="B183" s="61">
        <v>1965</v>
      </c>
      <c r="C183" s="57">
        <v>0.49</v>
      </c>
      <c r="D183" s="45">
        <v>1.01</v>
      </c>
      <c r="E183" s="45">
        <v>1.82</v>
      </c>
      <c r="F183" s="45">
        <v>0.87</v>
      </c>
      <c r="G183" s="45">
        <v>0.99</v>
      </c>
      <c r="H183" s="45">
        <v>1.27</v>
      </c>
      <c r="I183" s="45">
        <v>0.4</v>
      </c>
      <c r="J183" s="45">
        <v>-9999</v>
      </c>
      <c r="K183" s="45">
        <v>0.31</v>
      </c>
      <c r="L183" s="45">
        <v>0.27</v>
      </c>
      <c r="M183" s="46">
        <v>0.51</v>
      </c>
      <c r="N183" s="45">
        <v>1.18</v>
      </c>
      <c r="O183" s="45">
        <v>0.64</v>
      </c>
      <c r="P183" s="45">
        <v>0.64</v>
      </c>
      <c r="Q183" s="45">
        <v>1.0900000000000001</v>
      </c>
      <c r="R183" s="45">
        <v>-9999</v>
      </c>
      <c r="S183" s="45">
        <v>0.91</v>
      </c>
      <c r="T183" s="45">
        <v>0.22</v>
      </c>
      <c r="U183" s="45">
        <v>0.48</v>
      </c>
      <c r="V183" s="64">
        <f t="shared" si="8"/>
        <v>23774</v>
      </c>
      <c r="W183" s="65">
        <f t="shared" si="9"/>
        <v>1965</v>
      </c>
      <c r="X183" s="72" t="str">
        <f t="shared" si="10"/>
        <v>Apr</v>
      </c>
    </row>
    <row r="184" spans="1:24" x14ac:dyDescent="0.25">
      <c r="A184" s="61">
        <v>3</v>
      </c>
      <c r="B184" s="61">
        <v>1965</v>
      </c>
      <c r="C184" s="57">
        <v>0.54</v>
      </c>
      <c r="D184" s="45">
        <v>1.1100000000000001</v>
      </c>
      <c r="E184" s="45">
        <v>2.11</v>
      </c>
      <c r="F184" s="45">
        <v>1.22</v>
      </c>
      <c r="G184" s="45">
        <v>1.1200000000000001</v>
      </c>
      <c r="H184" s="45">
        <v>1.2</v>
      </c>
      <c r="I184" s="45">
        <v>1.1599999999999999</v>
      </c>
      <c r="J184" s="45">
        <v>-9999</v>
      </c>
      <c r="K184" s="45">
        <v>0.84</v>
      </c>
      <c r="L184" s="45">
        <v>0.18</v>
      </c>
      <c r="M184" s="46">
        <v>0.2</v>
      </c>
      <c r="N184" s="45">
        <v>2</v>
      </c>
      <c r="O184" s="45">
        <v>0.67</v>
      </c>
      <c r="P184" s="45">
        <v>0.94</v>
      </c>
      <c r="Q184" s="45">
        <v>-9999</v>
      </c>
      <c r="R184" s="45">
        <v>-9999</v>
      </c>
      <c r="S184" s="45">
        <v>0.32</v>
      </c>
      <c r="T184" s="45">
        <v>0.24</v>
      </c>
      <c r="U184" s="45">
        <v>1.0900000000000001</v>
      </c>
      <c r="V184" s="64">
        <f t="shared" si="8"/>
        <v>23802</v>
      </c>
      <c r="W184" s="65">
        <f t="shared" si="9"/>
        <v>1965</v>
      </c>
      <c r="X184" s="72" t="str">
        <f t="shared" si="10"/>
        <v>May</v>
      </c>
    </row>
    <row r="185" spans="1:24" x14ac:dyDescent="0.25">
      <c r="A185" s="61">
        <v>4</v>
      </c>
      <c r="B185" s="61">
        <v>1965</v>
      </c>
      <c r="C185" s="57">
        <v>1.1299999999999999</v>
      </c>
      <c r="D185" s="45">
        <v>2.2200000000000002</v>
      </c>
      <c r="E185" s="45">
        <v>2.38</v>
      </c>
      <c r="F185" s="45">
        <v>0.38</v>
      </c>
      <c r="G185" s="45">
        <v>1.46</v>
      </c>
      <c r="H185" s="45">
        <v>1.05</v>
      </c>
      <c r="I185" s="45">
        <v>1.36</v>
      </c>
      <c r="J185" s="45">
        <v>-9999</v>
      </c>
      <c r="K185" s="45">
        <v>1.19</v>
      </c>
      <c r="L185" s="45">
        <v>0.16</v>
      </c>
      <c r="M185" s="46">
        <v>0.83</v>
      </c>
      <c r="N185" s="45">
        <v>2.2999999999999998</v>
      </c>
      <c r="O185" s="45">
        <v>1.08</v>
      </c>
      <c r="P185" s="45">
        <v>1.54</v>
      </c>
      <c r="Q185" s="45">
        <v>-9999</v>
      </c>
      <c r="R185" s="45">
        <v>-9999</v>
      </c>
      <c r="S185" s="45">
        <v>0.27</v>
      </c>
      <c r="T185" s="45">
        <v>0.36</v>
      </c>
      <c r="U185" s="45">
        <v>1.51</v>
      </c>
      <c r="V185" s="64">
        <f t="shared" si="8"/>
        <v>23833</v>
      </c>
      <c r="W185" s="65">
        <f t="shared" si="9"/>
        <v>1965</v>
      </c>
      <c r="X185" s="72" t="str">
        <f t="shared" si="10"/>
        <v>Jun</v>
      </c>
    </row>
    <row r="186" spans="1:24" x14ac:dyDescent="0.25">
      <c r="A186" s="61">
        <v>5</v>
      </c>
      <c r="B186" s="61">
        <v>1965</v>
      </c>
      <c r="C186" s="57">
        <v>0.68</v>
      </c>
      <c r="D186" s="45">
        <v>0.84</v>
      </c>
      <c r="E186" s="45">
        <v>1.42</v>
      </c>
      <c r="F186" s="45">
        <v>1.79</v>
      </c>
      <c r="G186" s="45">
        <v>1.02</v>
      </c>
      <c r="H186" s="45">
        <v>1.82</v>
      </c>
      <c r="I186" s="45">
        <v>1.68</v>
      </c>
      <c r="J186" s="45">
        <v>-9999</v>
      </c>
      <c r="K186" s="45">
        <v>1.89</v>
      </c>
      <c r="L186" s="45">
        <v>1.26</v>
      </c>
      <c r="M186" s="46">
        <v>4.71</v>
      </c>
      <c r="N186" s="45">
        <v>1.27</v>
      </c>
      <c r="O186" s="45">
        <v>0.77</v>
      </c>
      <c r="P186" s="45">
        <v>2.31</v>
      </c>
      <c r="Q186" s="45">
        <v>1.1499999999999999</v>
      </c>
      <c r="R186" s="45">
        <v>-9999</v>
      </c>
      <c r="S186" s="45">
        <v>3.19</v>
      </c>
      <c r="T186" s="45">
        <v>2.54</v>
      </c>
      <c r="U186" s="45">
        <v>2.6</v>
      </c>
      <c r="V186" s="64">
        <f t="shared" si="8"/>
        <v>23863</v>
      </c>
      <c r="W186" s="65">
        <f t="shared" si="9"/>
        <v>1965</v>
      </c>
      <c r="X186" s="72" t="str">
        <f t="shared" si="10"/>
        <v>Jul</v>
      </c>
    </row>
    <row r="187" spans="1:24" x14ac:dyDescent="0.25">
      <c r="A187" s="61">
        <v>6</v>
      </c>
      <c r="B187" s="61">
        <v>1965</v>
      </c>
      <c r="C187" s="57">
        <v>1.34</v>
      </c>
      <c r="D187" s="45">
        <v>2.36</v>
      </c>
      <c r="E187" s="45">
        <v>2.4900000000000002</v>
      </c>
      <c r="F187" s="45">
        <v>8.01</v>
      </c>
      <c r="G187" s="45">
        <v>2.89</v>
      </c>
      <c r="H187" s="45">
        <v>4.1399999999999997</v>
      </c>
      <c r="I187" s="45">
        <v>3.29</v>
      </c>
      <c r="J187" s="45">
        <v>-9999</v>
      </c>
      <c r="K187" s="45">
        <v>5.27</v>
      </c>
      <c r="L187" s="45">
        <v>3.33</v>
      </c>
      <c r="M187" s="46">
        <v>5.91</v>
      </c>
      <c r="N187" s="45">
        <v>4.05</v>
      </c>
      <c r="O187" s="45">
        <v>1.98</v>
      </c>
      <c r="P187" s="45">
        <v>2.09</v>
      </c>
      <c r="Q187" s="45">
        <v>-9999</v>
      </c>
      <c r="R187" s="45">
        <v>-9999</v>
      </c>
      <c r="S187" s="45">
        <v>6.28</v>
      </c>
      <c r="T187" s="45">
        <v>3</v>
      </c>
      <c r="U187" s="45">
        <v>3.2</v>
      </c>
      <c r="V187" s="64">
        <f t="shared" si="8"/>
        <v>23894</v>
      </c>
      <c r="W187" s="65">
        <f t="shared" si="9"/>
        <v>1965</v>
      </c>
      <c r="X187" s="72" t="str">
        <f t="shared" si="10"/>
        <v>Aug</v>
      </c>
    </row>
    <row r="188" spans="1:24" x14ac:dyDescent="0.25">
      <c r="A188" s="61">
        <v>7</v>
      </c>
      <c r="B188" s="61">
        <v>1965</v>
      </c>
      <c r="C188" s="57">
        <v>4.21</v>
      </c>
      <c r="D188" s="45">
        <v>3.22</v>
      </c>
      <c r="E188" s="45">
        <v>5.2</v>
      </c>
      <c r="F188" s="45">
        <v>2.2799999999999998</v>
      </c>
      <c r="G188" s="45">
        <v>4.71</v>
      </c>
      <c r="H188" s="45">
        <v>6.41</v>
      </c>
      <c r="I188" s="45">
        <v>3.67</v>
      </c>
      <c r="J188" s="45">
        <v>-9999</v>
      </c>
      <c r="K188" s="45">
        <v>2.29</v>
      </c>
      <c r="L188" s="45">
        <v>5.36</v>
      </c>
      <c r="M188" s="46">
        <v>5.53</v>
      </c>
      <c r="N188" s="45">
        <v>3.94</v>
      </c>
      <c r="O188" s="45">
        <v>3.96</v>
      </c>
      <c r="P188" s="45">
        <v>2.65</v>
      </c>
      <c r="Q188" s="45">
        <v>3.72</v>
      </c>
      <c r="R188" s="45">
        <v>-9999</v>
      </c>
      <c r="S188" s="45">
        <v>4.07</v>
      </c>
      <c r="T188" s="45">
        <v>3.16</v>
      </c>
      <c r="U188" s="45">
        <v>3.77</v>
      </c>
      <c r="V188" s="64">
        <f t="shared" si="8"/>
        <v>23924</v>
      </c>
      <c r="W188" s="65">
        <f t="shared" si="9"/>
        <v>1965</v>
      </c>
      <c r="X188" s="72" t="str">
        <f t="shared" si="10"/>
        <v>Sep</v>
      </c>
    </row>
    <row r="189" spans="1:24" x14ac:dyDescent="0.25">
      <c r="A189" s="61">
        <v>8</v>
      </c>
      <c r="B189" s="61">
        <v>1965</v>
      </c>
      <c r="C189" s="57">
        <v>2.84</v>
      </c>
      <c r="D189" s="45">
        <v>2.65</v>
      </c>
      <c r="E189" s="45">
        <v>0.23</v>
      </c>
      <c r="F189" s="45">
        <v>1.52</v>
      </c>
      <c r="G189" s="45">
        <v>1.64</v>
      </c>
      <c r="H189" s="45">
        <v>1.06</v>
      </c>
      <c r="I189" s="45">
        <v>0.74</v>
      </c>
      <c r="J189" s="45">
        <v>-9999</v>
      </c>
      <c r="K189" s="45">
        <v>0.44</v>
      </c>
      <c r="L189" s="45">
        <v>1.1499999999999999</v>
      </c>
      <c r="M189" s="46">
        <v>2.0699999999999998</v>
      </c>
      <c r="N189" s="45">
        <v>2.61</v>
      </c>
      <c r="O189" s="45">
        <v>3.17</v>
      </c>
      <c r="P189" s="45">
        <v>0.82</v>
      </c>
      <c r="Q189" s="45">
        <v>2.95</v>
      </c>
      <c r="R189" s="45">
        <v>-9999</v>
      </c>
      <c r="S189" s="45">
        <v>0.91</v>
      </c>
      <c r="T189" s="45">
        <v>0.94</v>
      </c>
      <c r="U189" s="45">
        <v>0.56999999999999995</v>
      </c>
      <c r="V189" s="64">
        <f t="shared" si="8"/>
        <v>23955</v>
      </c>
      <c r="W189" s="65">
        <f t="shared" si="9"/>
        <v>1965</v>
      </c>
      <c r="X189" s="72" t="str">
        <f t="shared" si="10"/>
        <v>Oct</v>
      </c>
    </row>
    <row r="190" spans="1:24" x14ac:dyDescent="0.25">
      <c r="A190" s="61">
        <v>9</v>
      </c>
      <c r="B190" s="61">
        <v>1965</v>
      </c>
      <c r="C190" s="57">
        <v>0.82</v>
      </c>
      <c r="D190" s="45">
        <v>1.93</v>
      </c>
      <c r="E190" s="45">
        <v>2.84</v>
      </c>
      <c r="F190" s="45">
        <v>1.99</v>
      </c>
      <c r="G190" s="45">
        <v>2.5299999999999998</v>
      </c>
      <c r="H190" s="45">
        <v>2.58</v>
      </c>
      <c r="I190" s="45">
        <v>1.84</v>
      </c>
      <c r="J190" s="45">
        <v>-9999</v>
      </c>
      <c r="K190" s="45">
        <v>2.33</v>
      </c>
      <c r="L190" s="45">
        <v>2</v>
      </c>
      <c r="M190" s="46">
        <v>2.08</v>
      </c>
      <c r="N190" s="45">
        <v>2.95</v>
      </c>
      <c r="O190" s="45">
        <v>1.5</v>
      </c>
      <c r="P190" s="45">
        <v>2.7</v>
      </c>
      <c r="Q190" s="45">
        <v>-9999</v>
      </c>
      <c r="R190" s="45">
        <v>-9999</v>
      </c>
      <c r="S190" s="45">
        <v>3.3</v>
      </c>
      <c r="T190" s="45">
        <v>2.42</v>
      </c>
      <c r="U190" s="45">
        <v>2.2200000000000002</v>
      </c>
      <c r="V190" s="64">
        <f t="shared" si="8"/>
        <v>23986</v>
      </c>
      <c r="W190" s="65">
        <f t="shared" si="9"/>
        <v>1965</v>
      </c>
      <c r="X190" s="72" t="str">
        <f t="shared" si="10"/>
        <v>Nov</v>
      </c>
    </row>
    <row r="191" spans="1:24" x14ac:dyDescent="0.25">
      <c r="A191" s="61">
        <v>10</v>
      </c>
      <c r="B191" s="61">
        <v>1965</v>
      </c>
      <c r="C191" s="57">
        <v>0.57999999999999996</v>
      </c>
      <c r="D191" s="45">
        <v>0.3</v>
      </c>
      <c r="E191" s="45">
        <v>0.18</v>
      </c>
      <c r="F191" s="45">
        <v>0.97</v>
      </c>
      <c r="G191" s="45">
        <v>0.25</v>
      </c>
      <c r="H191" s="45">
        <v>0.45</v>
      </c>
      <c r="I191" s="45">
        <v>0.3</v>
      </c>
      <c r="J191" s="45">
        <v>-9999</v>
      </c>
      <c r="K191" s="45">
        <v>0.51</v>
      </c>
      <c r="L191" s="45">
        <v>1.18</v>
      </c>
      <c r="M191" s="46">
        <v>2.21</v>
      </c>
      <c r="N191" s="45">
        <v>0.42</v>
      </c>
      <c r="O191" s="45">
        <v>0.38</v>
      </c>
      <c r="P191" s="45">
        <v>0.19</v>
      </c>
      <c r="Q191" s="45">
        <v>-9999</v>
      </c>
      <c r="R191" s="45">
        <v>-9999</v>
      </c>
      <c r="S191" s="45">
        <v>2</v>
      </c>
      <c r="T191" s="45">
        <v>1.61</v>
      </c>
      <c r="U191" s="45">
        <v>0.21</v>
      </c>
      <c r="V191" s="64">
        <f t="shared" si="8"/>
        <v>24016</v>
      </c>
      <c r="W191" s="65">
        <f t="shared" si="9"/>
        <v>1965</v>
      </c>
      <c r="X191" s="72" t="str">
        <f t="shared" si="10"/>
        <v>Dec</v>
      </c>
    </row>
    <row r="192" spans="1:24" x14ac:dyDescent="0.25">
      <c r="A192" s="61">
        <v>11</v>
      </c>
      <c r="B192" s="61">
        <v>1965</v>
      </c>
      <c r="C192" s="57">
        <v>0.17</v>
      </c>
      <c r="D192" s="45">
        <v>0.03</v>
      </c>
      <c r="E192" s="45">
        <v>0.26</v>
      </c>
      <c r="F192" s="45">
        <v>1.0000000000000001E-5</v>
      </c>
      <c r="G192" s="45">
        <v>0.21</v>
      </c>
      <c r="H192" s="45">
        <v>0.36</v>
      </c>
      <c r="I192" s="45">
        <v>0.25</v>
      </c>
      <c r="J192" s="45">
        <v>-9999</v>
      </c>
      <c r="K192" s="45">
        <v>0</v>
      </c>
      <c r="L192" s="45">
        <v>1.0000000000000001E-5</v>
      </c>
      <c r="M192" s="46">
        <v>1E-3</v>
      </c>
      <c r="N192" s="45">
        <v>0.43</v>
      </c>
      <c r="O192" s="45">
        <v>0.01</v>
      </c>
      <c r="P192" s="45">
        <v>0.41</v>
      </c>
      <c r="Q192" s="45">
        <v>-9999</v>
      </c>
      <c r="R192" s="45">
        <v>-9999</v>
      </c>
      <c r="S192" s="45">
        <v>1.0000000000000001E-5</v>
      </c>
      <c r="T192" s="45">
        <v>1.0000000000000001E-5</v>
      </c>
      <c r="U192" s="45">
        <v>0</v>
      </c>
      <c r="V192" s="64">
        <f t="shared" si="8"/>
        <v>24047</v>
      </c>
      <c r="W192" s="65">
        <f t="shared" si="9"/>
        <v>1966</v>
      </c>
      <c r="X192" s="72" t="str">
        <f t="shared" si="10"/>
        <v>Jan</v>
      </c>
    </row>
    <row r="193" spans="1:24" x14ac:dyDescent="0.25">
      <c r="A193" s="61">
        <v>12</v>
      </c>
      <c r="B193" s="61">
        <v>1965</v>
      </c>
      <c r="C193" s="57">
        <v>0.24</v>
      </c>
      <c r="D193" s="45">
        <v>0.51</v>
      </c>
      <c r="E193" s="45">
        <v>0.44</v>
      </c>
      <c r="F193" s="45">
        <v>0.7</v>
      </c>
      <c r="G193" s="45">
        <v>0.47</v>
      </c>
      <c r="H193" s="45">
        <v>0.53</v>
      </c>
      <c r="I193" s="45">
        <v>0.4</v>
      </c>
      <c r="J193" s="45">
        <v>-9999</v>
      </c>
      <c r="K193" s="45">
        <v>0.44</v>
      </c>
      <c r="L193" s="45">
        <v>0.56000000000000005</v>
      </c>
      <c r="M193" s="46">
        <v>0.87</v>
      </c>
      <c r="N193" s="45">
        <v>0.64</v>
      </c>
      <c r="O193" s="45">
        <v>0.33</v>
      </c>
      <c r="P193" s="45">
        <v>0.41</v>
      </c>
      <c r="Q193" s="45">
        <v>0.56000000000000005</v>
      </c>
      <c r="R193" s="45">
        <v>-9999</v>
      </c>
      <c r="S193" s="45">
        <v>0.96</v>
      </c>
      <c r="T193" s="45">
        <v>0.56999999999999995</v>
      </c>
      <c r="U193" s="45">
        <v>0.4</v>
      </c>
      <c r="V193" s="64">
        <f t="shared" si="8"/>
        <v>24077</v>
      </c>
      <c r="W193" s="65">
        <f t="shared" si="9"/>
        <v>1966</v>
      </c>
      <c r="X193" s="72" t="str">
        <f t="shared" si="10"/>
        <v>Feb</v>
      </c>
    </row>
    <row r="194" spans="1:24" x14ac:dyDescent="0.25">
      <c r="A194" s="61">
        <v>1</v>
      </c>
      <c r="B194" s="61">
        <v>1966</v>
      </c>
      <c r="C194" s="57">
        <v>0.02</v>
      </c>
      <c r="D194" s="45">
        <v>0.32</v>
      </c>
      <c r="E194" s="45">
        <v>0.2</v>
      </c>
      <c r="F194" s="45">
        <v>0.54</v>
      </c>
      <c r="G194" s="45">
        <v>0.59</v>
      </c>
      <c r="H194" s="45">
        <v>0.3</v>
      </c>
      <c r="I194" s="45">
        <v>0.04</v>
      </c>
      <c r="J194" s="45">
        <v>-9999</v>
      </c>
      <c r="K194" s="45">
        <v>0.12</v>
      </c>
      <c r="L194" s="45">
        <v>0.22</v>
      </c>
      <c r="M194" s="46">
        <v>0.7</v>
      </c>
      <c r="N194" s="45">
        <v>0.3</v>
      </c>
      <c r="O194" s="45">
        <v>0.05</v>
      </c>
      <c r="P194" s="45">
        <v>0.05</v>
      </c>
      <c r="Q194" s="45">
        <v>0.36</v>
      </c>
      <c r="R194" s="45">
        <v>-9999</v>
      </c>
      <c r="S194" s="45">
        <v>0.61</v>
      </c>
      <c r="T194" s="45">
        <v>0.28999999999999998</v>
      </c>
      <c r="U194" s="45">
        <v>0.22</v>
      </c>
      <c r="V194" s="64">
        <f t="shared" si="8"/>
        <v>24108</v>
      </c>
      <c r="W194" s="65">
        <f t="shared" si="9"/>
        <v>1966</v>
      </c>
      <c r="X194" s="72" t="str">
        <f t="shared" si="10"/>
        <v>Mar</v>
      </c>
    </row>
    <row r="195" spans="1:24" x14ac:dyDescent="0.25">
      <c r="A195" s="61">
        <v>2</v>
      </c>
      <c r="B195" s="61">
        <v>1966</v>
      </c>
      <c r="C195" s="57">
        <v>0.36</v>
      </c>
      <c r="D195" s="45">
        <v>0.56999999999999995</v>
      </c>
      <c r="E195" s="45">
        <v>1.33</v>
      </c>
      <c r="F195" s="45">
        <v>0.44</v>
      </c>
      <c r="G195" s="45">
        <v>0.69</v>
      </c>
      <c r="H195" s="45">
        <v>1.28</v>
      </c>
      <c r="I195" s="45">
        <v>0.85</v>
      </c>
      <c r="J195" s="45">
        <v>-9999</v>
      </c>
      <c r="K195" s="45">
        <v>0.6</v>
      </c>
      <c r="L195" s="45">
        <v>0.04</v>
      </c>
      <c r="M195" s="46">
        <v>0.21</v>
      </c>
      <c r="N195" s="45">
        <v>1.27</v>
      </c>
      <c r="O195" s="45">
        <v>0.38</v>
      </c>
      <c r="P195" s="45">
        <v>0.62</v>
      </c>
      <c r="Q195" s="45">
        <v>-9999</v>
      </c>
      <c r="R195" s="45">
        <v>-9999</v>
      </c>
      <c r="S195" s="45">
        <v>0.34</v>
      </c>
      <c r="T195" s="45">
        <v>0.13</v>
      </c>
      <c r="U195" s="45">
        <v>0.84</v>
      </c>
      <c r="V195" s="64">
        <f t="shared" ref="V195:V258" si="11">DATE(B195,A195,1)</f>
        <v>24139</v>
      </c>
      <c r="W195" s="65">
        <f t="shared" si="9"/>
        <v>1966</v>
      </c>
      <c r="X195" s="72" t="str">
        <f t="shared" si="10"/>
        <v>Apr</v>
      </c>
    </row>
    <row r="196" spans="1:24" x14ac:dyDescent="0.25">
      <c r="A196" s="61">
        <v>3</v>
      </c>
      <c r="B196" s="61">
        <v>1966</v>
      </c>
      <c r="C196" s="57">
        <v>0.06</v>
      </c>
      <c r="D196" s="45">
        <v>0.23</v>
      </c>
      <c r="E196" s="45">
        <v>0.31</v>
      </c>
      <c r="F196" s="45">
        <v>0.77</v>
      </c>
      <c r="G196" s="45">
        <v>0.56000000000000005</v>
      </c>
      <c r="H196" s="45">
        <v>0.32</v>
      </c>
      <c r="I196" s="45">
        <v>0.27</v>
      </c>
      <c r="J196" s="45">
        <v>-9999</v>
      </c>
      <c r="K196" s="45">
        <v>0.01</v>
      </c>
      <c r="L196" s="45">
        <v>0.26</v>
      </c>
      <c r="M196" s="46">
        <v>0.72</v>
      </c>
      <c r="N196" s="45">
        <v>0.56999999999999995</v>
      </c>
      <c r="O196" s="45">
        <v>0.1</v>
      </c>
      <c r="P196" s="45">
        <v>0.1</v>
      </c>
      <c r="Q196" s="45">
        <v>-9999</v>
      </c>
      <c r="R196" s="45">
        <v>-9999</v>
      </c>
      <c r="S196" s="45">
        <v>0.48</v>
      </c>
      <c r="T196" s="45">
        <v>1.0000000000000001E-5</v>
      </c>
      <c r="U196" s="45">
        <v>0.06</v>
      </c>
      <c r="V196" s="64">
        <f t="shared" si="11"/>
        <v>24167</v>
      </c>
      <c r="W196" s="65">
        <f t="shared" si="9"/>
        <v>1966</v>
      </c>
      <c r="X196" s="72" t="str">
        <f t="shared" si="10"/>
        <v>May</v>
      </c>
    </row>
    <row r="197" spans="1:24" x14ac:dyDescent="0.25">
      <c r="A197" s="61">
        <v>4</v>
      </c>
      <c r="B197" s="61">
        <v>1966</v>
      </c>
      <c r="C197" s="57">
        <v>0.6</v>
      </c>
      <c r="D197" s="45">
        <v>1.39</v>
      </c>
      <c r="E197" s="45">
        <v>1.21</v>
      </c>
      <c r="F197" s="45">
        <v>1.04</v>
      </c>
      <c r="G197" s="45">
        <v>1.47</v>
      </c>
      <c r="H197" s="45">
        <v>1.46</v>
      </c>
      <c r="I197" s="45">
        <v>1.1399999999999999</v>
      </c>
      <c r="J197" s="45">
        <v>-9999</v>
      </c>
      <c r="K197" s="45">
        <v>1.39</v>
      </c>
      <c r="L197" s="45">
        <v>1.02</v>
      </c>
      <c r="M197" s="46">
        <v>2.04</v>
      </c>
      <c r="N197" s="45">
        <v>1.54</v>
      </c>
      <c r="O197" s="45">
        <v>1.1399999999999999</v>
      </c>
      <c r="P197" s="45">
        <v>0.9</v>
      </c>
      <c r="Q197" s="45">
        <v>-9999</v>
      </c>
      <c r="R197" s="45">
        <v>-9999</v>
      </c>
      <c r="S197" s="45">
        <v>1.38</v>
      </c>
      <c r="T197" s="45">
        <v>1.45</v>
      </c>
      <c r="U197" s="45">
        <v>1.31</v>
      </c>
      <c r="V197" s="64">
        <f t="shared" si="11"/>
        <v>24198</v>
      </c>
      <c r="W197" s="65">
        <f t="shared" ref="W197:W260" si="12">IF(MONTH(V197)&gt;=11,YEAR(V197)+1,YEAR(V197)+0)</f>
        <v>1966</v>
      </c>
      <c r="X197" s="72" t="str">
        <f t="shared" ref="X197:X260" si="13">CHOOSE(MONTH(V197),"Mar","Apr","May","Jun","Jul","Aug","Sep","Oct","Nov","Dec","Jan","Feb")</f>
        <v>Jun</v>
      </c>
    </row>
    <row r="198" spans="1:24" x14ac:dyDescent="0.25">
      <c r="A198" s="61">
        <v>5</v>
      </c>
      <c r="B198" s="61">
        <v>1966</v>
      </c>
      <c r="C198" s="57">
        <v>0.76</v>
      </c>
      <c r="D198" s="45">
        <v>0.78</v>
      </c>
      <c r="E198" s="45">
        <v>0.8</v>
      </c>
      <c r="F198" s="45">
        <v>0.46</v>
      </c>
      <c r="G198" s="45">
        <v>1</v>
      </c>
      <c r="H198" s="45">
        <v>0.34</v>
      </c>
      <c r="I198" s="45">
        <v>1.1299999999999999</v>
      </c>
      <c r="J198" s="45">
        <v>-9999</v>
      </c>
      <c r="K198" s="45">
        <v>0.27</v>
      </c>
      <c r="L198" s="45">
        <v>0.52</v>
      </c>
      <c r="M198" s="46">
        <v>0.35</v>
      </c>
      <c r="N198" s="45">
        <v>0.62</v>
      </c>
      <c r="O198" s="45">
        <v>1.18</v>
      </c>
      <c r="P198" s="45">
        <v>0.66</v>
      </c>
      <c r="Q198" s="45">
        <v>0.41</v>
      </c>
      <c r="R198" s="45">
        <v>-9999</v>
      </c>
      <c r="S198" s="45">
        <v>0.71</v>
      </c>
      <c r="T198" s="45">
        <v>0.39</v>
      </c>
      <c r="U198" s="45">
        <v>0.46</v>
      </c>
      <c r="V198" s="64">
        <f t="shared" si="11"/>
        <v>24228</v>
      </c>
      <c r="W198" s="65">
        <f t="shared" si="12"/>
        <v>1966</v>
      </c>
      <c r="X198" s="72" t="str">
        <f t="shared" si="13"/>
        <v>Jul</v>
      </c>
    </row>
    <row r="199" spans="1:24" x14ac:dyDescent="0.25">
      <c r="A199" s="61">
        <v>6</v>
      </c>
      <c r="B199" s="61">
        <v>1966</v>
      </c>
      <c r="C199" s="57">
        <v>0.52</v>
      </c>
      <c r="D199" s="45">
        <v>1</v>
      </c>
      <c r="E199" s="45">
        <v>1.54</v>
      </c>
      <c r="F199" s="45">
        <v>1.22</v>
      </c>
      <c r="G199" s="45">
        <v>2.5</v>
      </c>
      <c r="H199" s="45">
        <v>1.41</v>
      </c>
      <c r="I199" s="45">
        <v>1</v>
      </c>
      <c r="J199" s="45">
        <v>-9999</v>
      </c>
      <c r="K199" s="45">
        <v>1.6</v>
      </c>
      <c r="L199" s="45">
        <v>2.67</v>
      </c>
      <c r="M199" s="46">
        <v>5.95</v>
      </c>
      <c r="N199" s="45">
        <v>1.65</v>
      </c>
      <c r="O199" s="45">
        <v>1.28</v>
      </c>
      <c r="P199" s="45">
        <v>1.6</v>
      </c>
      <c r="Q199" s="45">
        <v>0.88</v>
      </c>
      <c r="R199" s="45">
        <v>-9999</v>
      </c>
      <c r="S199" s="45">
        <v>4.1100000000000003</v>
      </c>
      <c r="T199" s="45">
        <v>3.3</v>
      </c>
      <c r="U199" s="45">
        <v>1.47</v>
      </c>
      <c r="V199" s="64">
        <f t="shared" si="11"/>
        <v>24259</v>
      </c>
      <c r="W199" s="65">
        <f t="shared" si="12"/>
        <v>1966</v>
      </c>
      <c r="X199" s="72" t="str">
        <f t="shared" si="13"/>
        <v>Aug</v>
      </c>
    </row>
    <row r="200" spans="1:24" x14ac:dyDescent="0.25">
      <c r="A200" s="61">
        <v>7</v>
      </c>
      <c r="B200" s="61">
        <v>1966</v>
      </c>
      <c r="C200" s="57">
        <v>2.4900000000000002</v>
      </c>
      <c r="D200" s="45">
        <v>4.41</v>
      </c>
      <c r="E200" s="45">
        <v>0.92</v>
      </c>
      <c r="F200" s="45">
        <v>2.62</v>
      </c>
      <c r="G200" s="45">
        <v>3.68</v>
      </c>
      <c r="H200" s="45">
        <v>1.04</v>
      </c>
      <c r="I200" s="45">
        <v>3.14</v>
      </c>
      <c r="J200" s="45">
        <v>-9999</v>
      </c>
      <c r="K200" s="45">
        <v>0.62</v>
      </c>
      <c r="L200" s="45">
        <v>0.7</v>
      </c>
      <c r="M200" s="46">
        <v>4.18</v>
      </c>
      <c r="N200" s="45">
        <v>1.84</v>
      </c>
      <c r="O200" s="45">
        <v>3.28</v>
      </c>
      <c r="P200" s="45">
        <v>0.45</v>
      </c>
      <c r="Q200" s="45">
        <v>2.2799999999999998</v>
      </c>
      <c r="R200" s="45">
        <v>-9999</v>
      </c>
      <c r="S200" s="45">
        <v>3.41</v>
      </c>
      <c r="T200" s="45">
        <v>2.74</v>
      </c>
      <c r="U200" s="45">
        <v>1.55</v>
      </c>
      <c r="V200" s="64">
        <f t="shared" si="11"/>
        <v>24289</v>
      </c>
      <c r="W200" s="65">
        <f t="shared" si="12"/>
        <v>1966</v>
      </c>
      <c r="X200" s="72" t="str">
        <f t="shared" si="13"/>
        <v>Sep</v>
      </c>
    </row>
    <row r="201" spans="1:24" x14ac:dyDescent="0.25">
      <c r="A201" s="61">
        <v>8</v>
      </c>
      <c r="B201" s="61">
        <v>1966</v>
      </c>
      <c r="C201" s="57">
        <v>1.5</v>
      </c>
      <c r="D201" s="45">
        <v>1.49</v>
      </c>
      <c r="E201" s="45">
        <v>0.75</v>
      </c>
      <c r="F201" s="45">
        <v>2.11</v>
      </c>
      <c r="G201" s="45">
        <v>1.66</v>
      </c>
      <c r="H201" s="45">
        <v>2.06</v>
      </c>
      <c r="I201" s="45">
        <v>1.68</v>
      </c>
      <c r="J201" s="45">
        <v>-9999</v>
      </c>
      <c r="K201" s="45">
        <v>0.63</v>
      </c>
      <c r="L201" s="45">
        <v>2.2799999999999998</v>
      </c>
      <c r="M201" s="46">
        <v>1.94</v>
      </c>
      <c r="N201" s="45">
        <v>1.0900000000000001</v>
      </c>
      <c r="O201" s="45">
        <v>3.09</v>
      </c>
      <c r="P201" s="45">
        <v>0.47</v>
      </c>
      <c r="Q201" s="45">
        <v>0.63</v>
      </c>
      <c r="R201" s="45">
        <v>-9999</v>
      </c>
      <c r="S201" s="45">
        <v>2.11</v>
      </c>
      <c r="T201" s="45">
        <v>2.35</v>
      </c>
      <c r="U201" s="45">
        <v>1</v>
      </c>
      <c r="V201" s="64">
        <f t="shared" si="11"/>
        <v>24320</v>
      </c>
      <c r="W201" s="65">
        <f t="shared" si="12"/>
        <v>1966</v>
      </c>
      <c r="X201" s="72" t="str">
        <f t="shared" si="13"/>
        <v>Oct</v>
      </c>
    </row>
    <row r="202" spans="1:24" x14ac:dyDescent="0.25">
      <c r="A202" s="61">
        <v>9</v>
      </c>
      <c r="B202" s="61">
        <v>1966</v>
      </c>
      <c r="C202" s="57">
        <v>0.49</v>
      </c>
      <c r="D202" s="45">
        <v>1.98</v>
      </c>
      <c r="E202" s="45">
        <v>2.71</v>
      </c>
      <c r="F202" s="45">
        <v>4.78</v>
      </c>
      <c r="G202" s="45">
        <v>1.06</v>
      </c>
      <c r="H202" s="45">
        <v>1.1499999999999999</v>
      </c>
      <c r="I202" s="45">
        <v>0.79</v>
      </c>
      <c r="J202" s="45">
        <v>-9999</v>
      </c>
      <c r="K202" s="45">
        <v>1.1599999999999999</v>
      </c>
      <c r="L202" s="45">
        <v>1.51</v>
      </c>
      <c r="M202" s="46">
        <v>3.77</v>
      </c>
      <c r="N202" s="45">
        <v>1.67</v>
      </c>
      <c r="O202" s="45">
        <v>1.0900000000000001</v>
      </c>
      <c r="P202" s="45">
        <v>1.78</v>
      </c>
      <c r="Q202" s="45">
        <v>1.84</v>
      </c>
      <c r="R202" s="45">
        <v>-9999</v>
      </c>
      <c r="S202" s="45">
        <v>3.61</v>
      </c>
      <c r="T202" s="45">
        <v>1.66</v>
      </c>
      <c r="U202" s="45">
        <v>1.76</v>
      </c>
      <c r="V202" s="64">
        <f t="shared" si="11"/>
        <v>24351</v>
      </c>
      <c r="W202" s="65">
        <f t="shared" si="12"/>
        <v>1966</v>
      </c>
      <c r="X202" s="72" t="str">
        <f t="shared" si="13"/>
        <v>Nov</v>
      </c>
    </row>
    <row r="203" spans="1:24" x14ac:dyDescent="0.25">
      <c r="A203" s="61">
        <v>10</v>
      </c>
      <c r="B203" s="61">
        <v>1966</v>
      </c>
      <c r="C203" s="57">
        <v>0.4</v>
      </c>
      <c r="D203" s="45">
        <v>0.59</v>
      </c>
      <c r="E203" s="45">
        <v>0.6</v>
      </c>
      <c r="F203" s="45">
        <v>1.58</v>
      </c>
      <c r="G203" s="45">
        <v>0.77</v>
      </c>
      <c r="H203" s="45">
        <v>0.96</v>
      </c>
      <c r="I203" s="45">
        <v>0.43</v>
      </c>
      <c r="J203" s="45">
        <v>-9999</v>
      </c>
      <c r="K203" s="45">
        <v>0.43</v>
      </c>
      <c r="L203" s="45">
        <v>0.6</v>
      </c>
      <c r="M203" s="46">
        <v>0.05</v>
      </c>
      <c r="N203" s="45">
        <v>1.95</v>
      </c>
      <c r="O203" s="45">
        <v>0.39</v>
      </c>
      <c r="P203" s="45">
        <v>0.19</v>
      </c>
      <c r="Q203" s="45">
        <v>0.18</v>
      </c>
      <c r="R203" s="45">
        <v>-9999</v>
      </c>
      <c r="S203" s="45">
        <v>0.65</v>
      </c>
      <c r="T203" s="45">
        <v>0.53</v>
      </c>
      <c r="U203" s="45">
        <v>0.43</v>
      </c>
      <c r="V203" s="64">
        <f t="shared" si="11"/>
        <v>24381</v>
      </c>
      <c r="W203" s="65">
        <f t="shared" si="12"/>
        <v>1966</v>
      </c>
      <c r="X203" s="72" t="str">
        <f t="shared" si="13"/>
        <v>Dec</v>
      </c>
    </row>
    <row r="204" spans="1:24" x14ac:dyDescent="0.25">
      <c r="A204" s="61">
        <v>11</v>
      </c>
      <c r="B204" s="61">
        <v>1966</v>
      </c>
      <c r="C204" s="57">
        <v>0.2</v>
      </c>
      <c r="D204" s="45">
        <v>0.56000000000000005</v>
      </c>
      <c r="E204" s="45">
        <v>0.49</v>
      </c>
      <c r="F204" s="45">
        <v>0.15</v>
      </c>
      <c r="G204" s="45">
        <v>0.46</v>
      </c>
      <c r="H204" s="45">
        <v>0.32</v>
      </c>
      <c r="I204" s="45">
        <v>0.28000000000000003</v>
      </c>
      <c r="J204" s="45">
        <v>-9999</v>
      </c>
      <c r="K204" s="45">
        <v>0.45</v>
      </c>
      <c r="L204" s="45">
        <v>0.16</v>
      </c>
      <c r="M204" s="46">
        <v>0.28999999999999998</v>
      </c>
      <c r="N204" s="45">
        <v>0.67</v>
      </c>
      <c r="O204" s="45">
        <v>0.26</v>
      </c>
      <c r="P204" s="45">
        <v>0.34</v>
      </c>
      <c r="Q204" s="45">
        <v>0.52</v>
      </c>
      <c r="R204" s="45">
        <v>-9999</v>
      </c>
      <c r="S204" s="45">
        <v>0.4</v>
      </c>
      <c r="T204" s="45">
        <v>0.53</v>
      </c>
      <c r="U204" s="45">
        <v>0.33</v>
      </c>
      <c r="V204" s="64">
        <f t="shared" si="11"/>
        <v>24412</v>
      </c>
      <c r="W204" s="65">
        <f t="shared" si="12"/>
        <v>1967</v>
      </c>
      <c r="X204" s="72" t="str">
        <f t="shared" si="13"/>
        <v>Jan</v>
      </c>
    </row>
    <row r="205" spans="1:24" x14ac:dyDescent="0.25">
      <c r="A205" s="61">
        <v>12</v>
      </c>
      <c r="B205" s="61">
        <v>1966</v>
      </c>
      <c r="C205" s="57">
        <v>0.52</v>
      </c>
      <c r="D205" s="45">
        <v>0.56000000000000005</v>
      </c>
      <c r="E205" s="45">
        <v>0.27</v>
      </c>
      <c r="F205" s="45">
        <v>0.08</v>
      </c>
      <c r="G205" s="45">
        <v>0.1</v>
      </c>
      <c r="H205" s="45">
        <v>0.17</v>
      </c>
      <c r="I205" s="45">
        <v>0.37</v>
      </c>
      <c r="J205" s="45">
        <v>-9999</v>
      </c>
      <c r="K205" s="45">
        <v>0.06</v>
      </c>
      <c r="L205" s="45">
        <v>0.25</v>
      </c>
      <c r="M205" s="46">
        <v>0.06</v>
      </c>
      <c r="N205" s="45">
        <v>0.12</v>
      </c>
      <c r="O205" s="45">
        <v>0.17</v>
      </c>
      <c r="P205" s="45">
        <v>0.23</v>
      </c>
      <c r="Q205" s="45">
        <v>0.32</v>
      </c>
      <c r="R205" s="45">
        <v>-9999</v>
      </c>
      <c r="S205" s="45">
        <v>0.23</v>
      </c>
      <c r="T205" s="45">
        <v>0.05</v>
      </c>
      <c r="U205" s="45">
        <v>0.28000000000000003</v>
      </c>
      <c r="V205" s="64">
        <f t="shared" si="11"/>
        <v>24442</v>
      </c>
      <c r="W205" s="65">
        <f t="shared" si="12"/>
        <v>1967</v>
      </c>
      <c r="X205" s="72" t="str">
        <f t="shared" si="13"/>
        <v>Feb</v>
      </c>
    </row>
    <row r="206" spans="1:24" x14ac:dyDescent="0.25">
      <c r="A206" s="61">
        <v>1</v>
      </c>
      <c r="B206" s="61">
        <v>1967</v>
      </c>
      <c r="C206" s="57">
        <v>0.08</v>
      </c>
      <c r="D206" s="45">
        <v>0.28000000000000003</v>
      </c>
      <c r="E206" s="45">
        <v>0.61</v>
      </c>
      <c r="F206" s="45">
        <v>0.66</v>
      </c>
      <c r="G206" s="45">
        <v>0.36</v>
      </c>
      <c r="H206" s="45">
        <v>0.84</v>
      </c>
      <c r="I206" s="45">
        <v>0.37</v>
      </c>
      <c r="J206" s="45">
        <v>-9999</v>
      </c>
      <c r="K206" s="45">
        <v>0.61</v>
      </c>
      <c r="L206" s="45">
        <v>0.23</v>
      </c>
      <c r="M206" s="46">
        <v>0.2</v>
      </c>
      <c r="N206" s="45">
        <v>0.72</v>
      </c>
      <c r="O206" s="45">
        <v>0.05</v>
      </c>
      <c r="P206" s="45">
        <v>0.55000000000000004</v>
      </c>
      <c r="Q206" s="45">
        <v>0.98</v>
      </c>
      <c r="R206" s="45">
        <v>-9999</v>
      </c>
      <c r="S206" s="45">
        <v>0.25</v>
      </c>
      <c r="T206" s="45">
        <v>0.19</v>
      </c>
      <c r="U206" s="45">
        <v>0.68</v>
      </c>
      <c r="V206" s="64">
        <f t="shared" si="11"/>
        <v>24473</v>
      </c>
      <c r="W206" s="65">
        <f t="shared" si="12"/>
        <v>1967</v>
      </c>
      <c r="X206" s="72" t="str">
        <f t="shared" si="13"/>
        <v>Mar</v>
      </c>
    </row>
    <row r="207" spans="1:24" x14ac:dyDescent="0.25">
      <c r="A207" s="61">
        <v>2</v>
      </c>
      <c r="B207" s="61">
        <v>1967</v>
      </c>
      <c r="C207" s="57">
        <v>0.17</v>
      </c>
      <c r="D207" s="45">
        <v>0.32</v>
      </c>
      <c r="E207" s="45">
        <v>0.49</v>
      </c>
      <c r="F207" s="45">
        <v>0.28999999999999998</v>
      </c>
      <c r="G207" s="45">
        <v>0.45</v>
      </c>
      <c r="H207" s="45">
        <v>0.39</v>
      </c>
      <c r="I207" s="45">
        <v>0.44</v>
      </c>
      <c r="J207" s="45">
        <v>-9999</v>
      </c>
      <c r="K207" s="45">
        <v>0.35</v>
      </c>
      <c r="L207" s="45">
        <v>0.05</v>
      </c>
      <c r="M207" s="46">
        <v>1E-3</v>
      </c>
      <c r="N207" s="45">
        <v>0.65</v>
      </c>
      <c r="O207" s="45">
        <v>0.2</v>
      </c>
      <c r="P207" s="45">
        <v>0.22</v>
      </c>
      <c r="Q207" s="45">
        <v>0.27</v>
      </c>
      <c r="R207" s="45">
        <v>-9999</v>
      </c>
      <c r="S207" s="45">
        <v>1.0000000000000001E-5</v>
      </c>
      <c r="T207" s="45">
        <v>0.02</v>
      </c>
      <c r="U207" s="45">
        <v>0.16</v>
      </c>
      <c r="V207" s="64">
        <f t="shared" si="11"/>
        <v>24504</v>
      </c>
      <c r="W207" s="65">
        <f t="shared" si="12"/>
        <v>1967</v>
      </c>
      <c r="X207" s="72" t="str">
        <f t="shared" si="13"/>
        <v>Apr</v>
      </c>
    </row>
    <row r="208" spans="1:24" x14ac:dyDescent="0.25">
      <c r="A208" s="61">
        <v>3</v>
      </c>
      <c r="B208" s="61">
        <v>1967</v>
      </c>
      <c r="C208" s="57">
        <v>0.13</v>
      </c>
      <c r="D208" s="45">
        <v>0.69</v>
      </c>
      <c r="E208" s="45">
        <v>0.82</v>
      </c>
      <c r="F208" s="45">
        <v>0.82</v>
      </c>
      <c r="G208" s="45">
        <v>0.23</v>
      </c>
      <c r="H208" s="45">
        <v>0.79</v>
      </c>
      <c r="I208" s="45">
        <v>0.8</v>
      </c>
      <c r="J208" s="45">
        <v>-9999</v>
      </c>
      <c r="K208" s="45">
        <v>0.61</v>
      </c>
      <c r="L208" s="45">
        <v>0.28000000000000003</v>
      </c>
      <c r="M208" s="46">
        <v>0.37</v>
      </c>
      <c r="N208" s="45">
        <v>0.57999999999999996</v>
      </c>
      <c r="O208" s="45">
        <v>0.39</v>
      </c>
      <c r="P208" s="45">
        <v>0.47</v>
      </c>
      <c r="Q208" s="45">
        <v>0.52</v>
      </c>
      <c r="R208" s="45">
        <v>-9999</v>
      </c>
      <c r="S208" s="45">
        <v>0.24</v>
      </c>
      <c r="T208" s="45">
        <v>0.2</v>
      </c>
      <c r="U208" s="45">
        <v>0.88</v>
      </c>
      <c r="V208" s="64">
        <f t="shared" si="11"/>
        <v>24532</v>
      </c>
      <c r="W208" s="65">
        <f t="shared" si="12"/>
        <v>1967</v>
      </c>
      <c r="X208" s="72" t="str">
        <f t="shared" si="13"/>
        <v>May</v>
      </c>
    </row>
    <row r="209" spans="1:24" x14ac:dyDescent="0.25">
      <c r="A209" s="61">
        <v>4</v>
      </c>
      <c r="B209" s="61">
        <v>1967</v>
      </c>
      <c r="C209" s="57">
        <v>0.04</v>
      </c>
      <c r="D209" s="45">
        <v>1.4</v>
      </c>
      <c r="E209" s="45">
        <v>2.1</v>
      </c>
      <c r="F209" s="45">
        <v>2.46</v>
      </c>
      <c r="G209" s="45">
        <v>2.72</v>
      </c>
      <c r="H209" s="45">
        <v>3.95</v>
      </c>
      <c r="I209" s="45">
        <v>1.03</v>
      </c>
      <c r="J209" s="45">
        <v>-9999</v>
      </c>
      <c r="K209" s="45">
        <v>3.02</v>
      </c>
      <c r="L209" s="45">
        <v>1.42</v>
      </c>
      <c r="M209" s="46">
        <v>0.85</v>
      </c>
      <c r="N209" s="45">
        <v>3.7</v>
      </c>
      <c r="O209" s="45">
        <v>0.8</v>
      </c>
      <c r="P209" s="45">
        <v>3.85</v>
      </c>
      <c r="Q209" s="45">
        <v>3.02</v>
      </c>
      <c r="R209" s="45">
        <v>-9999</v>
      </c>
      <c r="S209" s="45">
        <v>1.59</v>
      </c>
      <c r="T209" s="45">
        <v>1.62</v>
      </c>
      <c r="U209" s="45">
        <v>2.4</v>
      </c>
      <c r="V209" s="64">
        <f t="shared" si="11"/>
        <v>24563</v>
      </c>
      <c r="W209" s="65">
        <f t="shared" si="12"/>
        <v>1967</v>
      </c>
      <c r="X209" s="72" t="str">
        <f t="shared" si="13"/>
        <v>Jun</v>
      </c>
    </row>
    <row r="210" spans="1:24" x14ac:dyDescent="0.25">
      <c r="A210" s="61">
        <v>5</v>
      </c>
      <c r="B210" s="61">
        <v>1967</v>
      </c>
      <c r="C210" s="57">
        <v>1.04</v>
      </c>
      <c r="D210" s="45">
        <v>2.71</v>
      </c>
      <c r="E210" s="45">
        <v>4.46</v>
      </c>
      <c r="F210" s="45">
        <v>5.53</v>
      </c>
      <c r="G210" s="45">
        <v>2.64</v>
      </c>
      <c r="H210" s="45">
        <v>4.7699999999999996</v>
      </c>
      <c r="I210" s="45">
        <v>2.2400000000000002</v>
      </c>
      <c r="J210" s="45">
        <v>-9999</v>
      </c>
      <c r="K210" s="45">
        <v>4.79</v>
      </c>
      <c r="L210" s="45">
        <v>6.53</v>
      </c>
      <c r="M210" s="46">
        <v>4.83</v>
      </c>
      <c r="N210" s="45">
        <v>4.22</v>
      </c>
      <c r="O210" s="45">
        <v>1.65</v>
      </c>
      <c r="P210" s="45">
        <v>2.34</v>
      </c>
      <c r="Q210" s="45">
        <v>3.13</v>
      </c>
      <c r="R210" s="45">
        <v>-9999</v>
      </c>
      <c r="S210" s="45">
        <v>5.1100000000000003</v>
      </c>
      <c r="T210" s="45">
        <v>5.38</v>
      </c>
      <c r="U210" s="45">
        <v>5.0999999999999996</v>
      </c>
      <c r="V210" s="64">
        <f t="shared" si="11"/>
        <v>24593</v>
      </c>
      <c r="W210" s="65">
        <f t="shared" si="12"/>
        <v>1967</v>
      </c>
      <c r="X210" s="72" t="str">
        <f t="shared" si="13"/>
        <v>Jul</v>
      </c>
    </row>
    <row r="211" spans="1:24" x14ac:dyDescent="0.25">
      <c r="A211" s="61">
        <v>6</v>
      </c>
      <c r="B211" s="61">
        <v>1967</v>
      </c>
      <c r="C211" s="57">
        <v>1.46</v>
      </c>
      <c r="D211" s="45">
        <v>1.41</v>
      </c>
      <c r="E211" s="45">
        <v>4.9800000000000004</v>
      </c>
      <c r="F211" s="45">
        <v>4.76</v>
      </c>
      <c r="G211" s="45">
        <v>1.42</v>
      </c>
      <c r="H211" s="45">
        <v>4.6900000000000004</v>
      </c>
      <c r="I211" s="45">
        <v>2.38</v>
      </c>
      <c r="J211" s="45">
        <v>-9999</v>
      </c>
      <c r="K211" s="45">
        <v>3.26</v>
      </c>
      <c r="L211" s="45">
        <v>3.94</v>
      </c>
      <c r="M211" s="46">
        <v>5.0599999999999996</v>
      </c>
      <c r="N211" s="45">
        <v>4.0599999999999996</v>
      </c>
      <c r="O211" s="45">
        <v>1.8</v>
      </c>
      <c r="P211" s="45">
        <v>5.0999999999999996</v>
      </c>
      <c r="Q211" s="45">
        <v>1.99</v>
      </c>
      <c r="R211" s="45">
        <v>-9999</v>
      </c>
      <c r="S211" s="45">
        <v>7.84</v>
      </c>
      <c r="T211" s="45">
        <v>8.2200000000000006</v>
      </c>
      <c r="U211" s="45">
        <v>4.55</v>
      </c>
      <c r="V211" s="64">
        <f t="shared" si="11"/>
        <v>24624</v>
      </c>
      <c r="W211" s="65">
        <f t="shared" si="12"/>
        <v>1967</v>
      </c>
      <c r="X211" s="72" t="str">
        <f t="shared" si="13"/>
        <v>Aug</v>
      </c>
    </row>
    <row r="212" spans="1:24" x14ac:dyDescent="0.25">
      <c r="A212" s="61">
        <v>7</v>
      </c>
      <c r="B212" s="61">
        <v>1967</v>
      </c>
      <c r="C212" s="57">
        <v>2.75</v>
      </c>
      <c r="D212" s="45">
        <v>3.06</v>
      </c>
      <c r="E212" s="45">
        <v>2.97</v>
      </c>
      <c r="F212" s="45">
        <v>4.57</v>
      </c>
      <c r="G212" s="45">
        <v>4.07</v>
      </c>
      <c r="H212" s="45">
        <v>3.25</v>
      </c>
      <c r="I212" s="45">
        <v>3.2</v>
      </c>
      <c r="J212" s="45">
        <v>-9999</v>
      </c>
      <c r="K212" s="45">
        <v>3.1</v>
      </c>
      <c r="L212" s="45">
        <v>1.74</v>
      </c>
      <c r="M212" s="46">
        <v>1.1000000000000001</v>
      </c>
      <c r="N212" s="45">
        <v>2.4500000000000002</v>
      </c>
      <c r="O212" s="45">
        <v>2.71</v>
      </c>
      <c r="P212" s="45">
        <v>3.49</v>
      </c>
      <c r="Q212" s="45">
        <v>4.4800000000000004</v>
      </c>
      <c r="R212" s="45">
        <v>-9999</v>
      </c>
      <c r="S212" s="45">
        <v>2.59</v>
      </c>
      <c r="T212" s="45">
        <v>2.56</v>
      </c>
      <c r="U212" s="45">
        <v>3.11</v>
      </c>
      <c r="V212" s="64">
        <f t="shared" si="11"/>
        <v>24654</v>
      </c>
      <c r="W212" s="65">
        <f t="shared" si="12"/>
        <v>1967</v>
      </c>
      <c r="X212" s="72" t="str">
        <f t="shared" si="13"/>
        <v>Sep</v>
      </c>
    </row>
    <row r="213" spans="1:24" x14ac:dyDescent="0.25">
      <c r="A213" s="61">
        <v>8</v>
      </c>
      <c r="B213" s="61">
        <v>1967</v>
      </c>
      <c r="C213" s="57">
        <v>2.5499999999999998</v>
      </c>
      <c r="D213" s="45">
        <v>4.6500000000000004</v>
      </c>
      <c r="E213" s="45">
        <v>3.94</v>
      </c>
      <c r="F213" s="45">
        <v>0.81</v>
      </c>
      <c r="G213" s="45">
        <v>2.91</v>
      </c>
      <c r="H213" s="45">
        <v>0.83</v>
      </c>
      <c r="I213" s="45">
        <v>3.04</v>
      </c>
      <c r="J213" s="45">
        <v>-9999</v>
      </c>
      <c r="K213" s="45">
        <v>1.82</v>
      </c>
      <c r="L213" s="45">
        <v>1.1000000000000001</v>
      </c>
      <c r="M213" s="46">
        <v>0.27</v>
      </c>
      <c r="N213" s="45">
        <v>1.32</v>
      </c>
      <c r="O213" s="45">
        <v>2.14</v>
      </c>
      <c r="P213" s="45">
        <v>1.45</v>
      </c>
      <c r="Q213" s="45">
        <v>2.02</v>
      </c>
      <c r="R213" s="45">
        <v>-9999</v>
      </c>
      <c r="S213" s="45">
        <v>0.74</v>
      </c>
      <c r="T213" s="45">
        <v>0.62</v>
      </c>
      <c r="U213" s="45">
        <v>4.18</v>
      </c>
      <c r="V213" s="64">
        <f t="shared" si="11"/>
        <v>24685</v>
      </c>
      <c r="W213" s="65">
        <f t="shared" si="12"/>
        <v>1967</v>
      </c>
      <c r="X213" s="72" t="str">
        <f t="shared" si="13"/>
        <v>Oct</v>
      </c>
    </row>
    <row r="214" spans="1:24" x14ac:dyDescent="0.25">
      <c r="A214" s="61">
        <v>9</v>
      </c>
      <c r="B214" s="61">
        <v>1967</v>
      </c>
      <c r="C214" s="57">
        <v>0.83</v>
      </c>
      <c r="D214" s="45">
        <v>1.33</v>
      </c>
      <c r="E214" s="45">
        <v>1.02</v>
      </c>
      <c r="F214" s="45">
        <v>1.36</v>
      </c>
      <c r="G214" s="45">
        <v>0.95</v>
      </c>
      <c r="H214" s="45">
        <v>0.6</v>
      </c>
      <c r="I214" s="45">
        <v>1.8</v>
      </c>
      <c r="J214" s="45">
        <v>-9999</v>
      </c>
      <c r="K214" s="45">
        <v>0.93</v>
      </c>
      <c r="L214" s="45">
        <v>0.39</v>
      </c>
      <c r="M214" s="46">
        <v>0.68</v>
      </c>
      <c r="N214" s="45">
        <v>1.56</v>
      </c>
      <c r="O214" s="45">
        <v>0.76</v>
      </c>
      <c r="P214" s="45">
        <v>0.54</v>
      </c>
      <c r="Q214" s="45">
        <v>0.67</v>
      </c>
      <c r="R214" s="45">
        <v>-9999</v>
      </c>
      <c r="S214" s="45">
        <v>0.73</v>
      </c>
      <c r="T214" s="45">
        <v>0.46</v>
      </c>
      <c r="U214" s="45">
        <v>1.33</v>
      </c>
      <c r="V214" s="64">
        <f t="shared" si="11"/>
        <v>24716</v>
      </c>
      <c r="W214" s="65">
        <f t="shared" si="12"/>
        <v>1967</v>
      </c>
      <c r="X214" s="72" t="str">
        <f t="shared" si="13"/>
        <v>Nov</v>
      </c>
    </row>
    <row r="215" spans="1:24" x14ac:dyDescent="0.25">
      <c r="A215" s="61">
        <v>10</v>
      </c>
      <c r="B215" s="61">
        <v>1967</v>
      </c>
      <c r="C215" s="57">
        <v>0.42</v>
      </c>
      <c r="D215" s="45">
        <v>1.17</v>
      </c>
      <c r="E215" s="45">
        <v>1.58</v>
      </c>
      <c r="F215" s="45">
        <v>0.67</v>
      </c>
      <c r="G215" s="45">
        <v>1.51</v>
      </c>
      <c r="H215" s="45">
        <v>1.1299999999999999</v>
      </c>
      <c r="I215" s="45">
        <v>0.8</v>
      </c>
      <c r="J215" s="45">
        <v>-9999</v>
      </c>
      <c r="K215" s="45">
        <v>0.61</v>
      </c>
      <c r="L215" s="45">
        <v>0.11</v>
      </c>
      <c r="M215" s="46">
        <v>0.37</v>
      </c>
      <c r="N215" s="45">
        <v>1.91</v>
      </c>
      <c r="O215" s="45">
        <v>1.53</v>
      </c>
      <c r="P215" s="45">
        <v>0.99</v>
      </c>
      <c r="Q215" s="45">
        <v>1.1299999999999999</v>
      </c>
      <c r="R215" s="45">
        <v>-9999</v>
      </c>
      <c r="S215" s="45">
        <v>0.45</v>
      </c>
      <c r="T215" s="45">
        <v>0.24</v>
      </c>
      <c r="U215" s="45">
        <v>0.89</v>
      </c>
      <c r="V215" s="64">
        <f t="shared" si="11"/>
        <v>24746</v>
      </c>
      <c r="W215" s="65">
        <f t="shared" si="12"/>
        <v>1967</v>
      </c>
      <c r="X215" s="72" t="str">
        <f t="shared" si="13"/>
        <v>Dec</v>
      </c>
    </row>
    <row r="216" spans="1:24" x14ac:dyDescent="0.25">
      <c r="A216" s="61">
        <v>11</v>
      </c>
      <c r="B216" s="61">
        <v>1967</v>
      </c>
      <c r="C216" s="57">
        <v>0.21</v>
      </c>
      <c r="D216" s="45">
        <v>0.31</v>
      </c>
      <c r="E216" s="45">
        <v>0.73</v>
      </c>
      <c r="F216" s="45">
        <v>0.67</v>
      </c>
      <c r="G216" s="45">
        <v>0.55000000000000004</v>
      </c>
      <c r="H216" s="45">
        <v>1.01</v>
      </c>
      <c r="I216" s="45">
        <v>0.69</v>
      </c>
      <c r="J216" s="45">
        <v>-9999</v>
      </c>
      <c r="K216" s="45">
        <v>1.1399999999999999</v>
      </c>
      <c r="L216" s="45">
        <v>0.17</v>
      </c>
      <c r="M216" s="46">
        <v>0.3</v>
      </c>
      <c r="N216" s="45">
        <v>1.25</v>
      </c>
      <c r="O216" s="45">
        <v>0.14000000000000001</v>
      </c>
      <c r="P216" s="45">
        <v>0.62</v>
      </c>
      <c r="Q216" s="45">
        <v>-9999</v>
      </c>
      <c r="R216" s="45">
        <v>-9999</v>
      </c>
      <c r="S216" s="45">
        <v>0.7</v>
      </c>
      <c r="T216" s="45">
        <v>0.54</v>
      </c>
      <c r="U216" s="45">
        <v>0.71</v>
      </c>
      <c r="V216" s="64">
        <f t="shared" si="11"/>
        <v>24777</v>
      </c>
      <c r="W216" s="65">
        <f t="shared" si="12"/>
        <v>1968</v>
      </c>
      <c r="X216" s="72" t="str">
        <f t="shared" si="13"/>
        <v>Jan</v>
      </c>
    </row>
    <row r="217" spans="1:24" x14ac:dyDescent="0.25">
      <c r="A217" s="61">
        <v>12</v>
      </c>
      <c r="B217" s="61">
        <v>1967</v>
      </c>
      <c r="C217" s="57">
        <v>0.67</v>
      </c>
      <c r="D217" s="45">
        <v>0.81</v>
      </c>
      <c r="E217" s="45">
        <v>1.19</v>
      </c>
      <c r="F217" s="45">
        <v>1.05</v>
      </c>
      <c r="G217" s="45">
        <v>1</v>
      </c>
      <c r="H217" s="45">
        <v>1.06</v>
      </c>
      <c r="I217" s="45">
        <v>0.98</v>
      </c>
      <c r="J217" s="45">
        <v>-9999</v>
      </c>
      <c r="K217" s="45">
        <v>1.05</v>
      </c>
      <c r="L217" s="45">
        <v>0.24</v>
      </c>
      <c r="M217" s="46">
        <v>1.52</v>
      </c>
      <c r="N217" s="45">
        <v>1.41</v>
      </c>
      <c r="O217" s="45">
        <v>0.87</v>
      </c>
      <c r="P217" s="45">
        <v>0.64</v>
      </c>
      <c r="Q217" s="45">
        <v>1.08</v>
      </c>
      <c r="R217" s="45">
        <v>-9999</v>
      </c>
      <c r="S217" s="45">
        <v>1.28</v>
      </c>
      <c r="T217" s="45">
        <v>0.51</v>
      </c>
      <c r="U217" s="45">
        <v>0.85</v>
      </c>
      <c r="V217" s="64">
        <f t="shared" si="11"/>
        <v>24807</v>
      </c>
      <c r="W217" s="65">
        <f t="shared" si="12"/>
        <v>1968</v>
      </c>
      <c r="X217" s="72" t="str">
        <f t="shared" si="13"/>
        <v>Feb</v>
      </c>
    </row>
    <row r="218" spans="1:24" x14ac:dyDescent="0.25">
      <c r="A218" s="61">
        <v>1</v>
      </c>
      <c r="B218" s="61">
        <v>1968</v>
      </c>
      <c r="C218" s="57">
        <v>1.0000000000000001E-5</v>
      </c>
      <c r="D218" s="45">
        <v>0.15</v>
      </c>
      <c r="E218" s="45">
        <v>0.18</v>
      </c>
      <c r="F218" s="45">
        <v>0.28000000000000003</v>
      </c>
      <c r="G218" s="45">
        <v>0.15</v>
      </c>
      <c r="H218" s="45">
        <v>0.51</v>
      </c>
      <c r="I218" s="45">
        <v>0.02</v>
      </c>
      <c r="J218" s="45">
        <v>-9999</v>
      </c>
      <c r="K218" s="45">
        <v>0.09</v>
      </c>
      <c r="L218" s="45">
        <v>0.05</v>
      </c>
      <c r="M218" s="46">
        <v>0.04</v>
      </c>
      <c r="N218" s="45">
        <v>0.48</v>
      </c>
      <c r="O218" s="45">
        <v>0.06</v>
      </c>
      <c r="P218" s="45">
        <v>0.16</v>
      </c>
      <c r="Q218" s="45">
        <v>0.5</v>
      </c>
      <c r="R218" s="45">
        <v>-9999</v>
      </c>
      <c r="S218" s="45">
        <v>7.0000000000000007E-2</v>
      </c>
      <c r="T218" s="45">
        <v>0.04</v>
      </c>
      <c r="U218" s="45">
        <v>0.19</v>
      </c>
      <c r="V218" s="64">
        <f t="shared" si="11"/>
        <v>24838</v>
      </c>
      <c r="W218" s="65">
        <f t="shared" si="12"/>
        <v>1968</v>
      </c>
      <c r="X218" s="72" t="str">
        <f t="shared" si="13"/>
        <v>Mar</v>
      </c>
    </row>
    <row r="219" spans="1:24" x14ac:dyDescent="0.25">
      <c r="A219" s="61">
        <v>2</v>
      </c>
      <c r="B219" s="61">
        <v>1968</v>
      </c>
      <c r="C219" s="57">
        <v>0.3</v>
      </c>
      <c r="D219" s="45">
        <v>0.63</v>
      </c>
      <c r="E219" s="45">
        <v>0.99</v>
      </c>
      <c r="F219" s="45">
        <v>0.35</v>
      </c>
      <c r="G219" s="45">
        <v>0.95</v>
      </c>
      <c r="H219" s="45">
        <v>0.74</v>
      </c>
      <c r="I219" s="45">
        <v>0.28999999999999998</v>
      </c>
      <c r="J219" s="45">
        <v>-9999</v>
      </c>
      <c r="K219" s="45">
        <v>0.6</v>
      </c>
      <c r="L219" s="45">
        <v>0.3</v>
      </c>
      <c r="M219" s="46">
        <v>0.23</v>
      </c>
      <c r="N219" s="45">
        <v>1.28</v>
      </c>
      <c r="O219" s="45">
        <v>0.22</v>
      </c>
      <c r="P219" s="45">
        <v>0.75</v>
      </c>
      <c r="Q219" s="45">
        <v>0.98</v>
      </c>
      <c r="R219" s="45">
        <v>-9999</v>
      </c>
      <c r="S219" s="45">
        <v>0.44</v>
      </c>
      <c r="T219" s="45">
        <v>0.22</v>
      </c>
      <c r="U219" s="45">
        <v>0.7</v>
      </c>
      <c r="V219" s="64">
        <f t="shared" si="11"/>
        <v>24869</v>
      </c>
      <c r="W219" s="65">
        <f t="shared" si="12"/>
        <v>1968</v>
      </c>
      <c r="X219" s="72" t="str">
        <f t="shared" si="13"/>
        <v>Apr</v>
      </c>
    </row>
    <row r="220" spans="1:24" x14ac:dyDescent="0.25">
      <c r="A220" s="61">
        <v>3</v>
      </c>
      <c r="B220" s="61">
        <v>1968</v>
      </c>
      <c r="C220" s="57">
        <v>0.51</v>
      </c>
      <c r="D220" s="45">
        <v>0.67</v>
      </c>
      <c r="E220" s="45">
        <v>0.97</v>
      </c>
      <c r="F220" s="45">
        <v>0.47</v>
      </c>
      <c r="G220" s="45">
        <v>0.73</v>
      </c>
      <c r="H220" s="45">
        <v>0.85</v>
      </c>
      <c r="I220" s="45">
        <v>0.52</v>
      </c>
      <c r="J220" s="45">
        <v>-9999</v>
      </c>
      <c r="K220" s="45">
        <v>0.9</v>
      </c>
      <c r="L220" s="45">
        <v>0.63</v>
      </c>
      <c r="M220" s="46">
        <v>0.13</v>
      </c>
      <c r="N220" s="45">
        <v>1</v>
      </c>
      <c r="O220" s="45">
        <v>0.43</v>
      </c>
      <c r="P220" s="45">
        <v>0.65</v>
      </c>
      <c r="Q220" s="45">
        <v>0.41</v>
      </c>
      <c r="R220" s="45">
        <v>-9999</v>
      </c>
      <c r="S220" s="45">
        <v>0.32</v>
      </c>
      <c r="T220" s="45">
        <v>0.47</v>
      </c>
      <c r="U220" s="45">
        <v>0.99</v>
      </c>
      <c r="V220" s="64">
        <f t="shared" si="11"/>
        <v>24898</v>
      </c>
      <c r="W220" s="65">
        <f t="shared" si="12"/>
        <v>1968</v>
      </c>
      <c r="X220" s="72" t="str">
        <f t="shared" si="13"/>
        <v>May</v>
      </c>
    </row>
    <row r="221" spans="1:24" x14ac:dyDescent="0.25">
      <c r="A221" s="61">
        <v>4</v>
      </c>
      <c r="B221" s="61">
        <v>1968</v>
      </c>
      <c r="C221" s="57">
        <v>0.56999999999999995</v>
      </c>
      <c r="D221" s="45">
        <v>1.28</v>
      </c>
      <c r="E221" s="45">
        <v>1.73</v>
      </c>
      <c r="F221" s="45">
        <v>1.53</v>
      </c>
      <c r="G221" s="45">
        <v>1.42</v>
      </c>
      <c r="H221" s="45">
        <v>2.39</v>
      </c>
      <c r="I221" s="45">
        <v>0.65</v>
      </c>
      <c r="J221" s="45">
        <v>-9999</v>
      </c>
      <c r="K221" s="45">
        <v>1.85</v>
      </c>
      <c r="L221" s="45">
        <v>1.07</v>
      </c>
      <c r="M221" s="46">
        <v>0.47</v>
      </c>
      <c r="N221" s="45">
        <v>2.4500000000000002</v>
      </c>
      <c r="O221" s="45">
        <v>0.65</v>
      </c>
      <c r="P221" s="45">
        <v>1.62</v>
      </c>
      <c r="Q221" s="45">
        <v>1.43</v>
      </c>
      <c r="R221" s="45">
        <v>-9999</v>
      </c>
      <c r="S221" s="45">
        <v>0.81</v>
      </c>
      <c r="T221" s="45">
        <v>0.51</v>
      </c>
      <c r="U221" s="45">
        <v>1.85</v>
      </c>
      <c r="V221" s="64">
        <f t="shared" si="11"/>
        <v>24929</v>
      </c>
      <c r="W221" s="65">
        <f t="shared" si="12"/>
        <v>1968</v>
      </c>
      <c r="X221" s="72" t="str">
        <f t="shared" si="13"/>
        <v>Jun</v>
      </c>
    </row>
    <row r="222" spans="1:24" x14ac:dyDescent="0.25">
      <c r="A222" s="61">
        <v>5</v>
      </c>
      <c r="B222" s="61">
        <v>1968</v>
      </c>
      <c r="C222" s="57">
        <v>0.19</v>
      </c>
      <c r="D222" s="45">
        <v>0.52</v>
      </c>
      <c r="E222" s="45">
        <v>2.27</v>
      </c>
      <c r="F222" s="45">
        <v>1.88</v>
      </c>
      <c r="G222" s="45">
        <v>0.6</v>
      </c>
      <c r="H222" s="45">
        <v>0.71</v>
      </c>
      <c r="I222" s="45">
        <v>1.1599999999999999</v>
      </c>
      <c r="J222" s="45">
        <v>-9999</v>
      </c>
      <c r="K222" s="45">
        <v>3.2</v>
      </c>
      <c r="L222" s="45">
        <v>2</v>
      </c>
      <c r="M222" s="46">
        <v>2.54</v>
      </c>
      <c r="N222" s="45">
        <v>1.66</v>
      </c>
      <c r="O222" s="45">
        <v>0.67</v>
      </c>
      <c r="P222" s="45">
        <v>1.82</v>
      </c>
      <c r="Q222" s="45">
        <v>-9999</v>
      </c>
      <c r="R222" s="45">
        <v>-9999</v>
      </c>
      <c r="S222" s="45">
        <v>3.41</v>
      </c>
      <c r="T222" s="45">
        <v>4.6500000000000004</v>
      </c>
      <c r="U222" s="45">
        <v>2.58</v>
      </c>
      <c r="V222" s="64">
        <f t="shared" si="11"/>
        <v>24959</v>
      </c>
      <c r="W222" s="65">
        <f t="shared" si="12"/>
        <v>1968</v>
      </c>
      <c r="X222" s="72" t="str">
        <f t="shared" si="13"/>
        <v>Jul</v>
      </c>
    </row>
    <row r="223" spans="1:24" x14ac:dyDescent="0.25">
      <c r="A223" s="61">
        <v>6</v>
      </c>
      <c r="B223" s="61">
        <v>1968</v>
      </c>
      <c r="C223" s="57">
        <v>1.0000000000000001E-5</v>
      </c>
      <c r="D223" s="45">
        <v>0.46</v>
      </c>
      <c r="E223" s="45">
        <v>2.36</v>
      </c>
      <c r="F223" s="45">
        <v>0.86</v>
      </c>
      <c r="G223" s="45">
        <v>0.74</v>
      </c>
      <c r="H223" s="45">
        <v>0.5</v>
      </c>
      <c r="I223" s="45">
        <v>1.6</v>
      </c>
      <c r="J223" s="45">
        <v>-9999</v>
      </c>
      <c r="K223" s="45">
        <v>0.86</v>
      </c>
      <c r="L223" s="45">
        <v>1.56</v>
      </c>
      <c r="M223" s="46">
        <v>1.43</v>
      </c>
      <c r="N223" s="45">
        <v>0.32</v>
      </c>
      <c r="O223" s="45">
        <v>0.17</v>
      </c>
      <c r="P223" s="45">
        <v>1.05</v>
      </c>
      <c r="Q223" s="45">
        <v>0.21</v>
      </c>
      <c r="R223" s="45">
        <v>-9999</v>
      </c>
      <c r="S223" s="45">
        <v>2.2799999999999998</v>
      </c>
      <c r="T223" s="45">
        <v>0.41</v>
      </c>
      <c r="U223" s="45">
        <v>1.05</v>
      </c>
      <c r="V223" s="64">
        <f t="shared" si="11"/>
        <v>24990</v>
      </c>
      <c r="W223" s="65">
        <f t="shared" si="12"/>
        <v>1968</v>
      </c>
      <c r="X223" s="72" t="str">
        <f t="shared" si="13"/>
        <v>Aug</v>
      </c>
    </row>
    <row r="224" spans="1:24" x14ac:dyDescent="0.25">
      <c r="A224" s="61">
        <v>7</v>
      </c>
      <c r="B224" s="61">
        <v>1968</v>
      </c>
      <c r="C224" s="57">
        <v>2.86</v>
      </c>
      <c r="D224" s="45">
        <v>3.59</v>
      </c>
      <c r="E224" s="45">
        <v>1.03</v>
      </c>
      <c r="F224" s="45">
        <v>2.41</v>
      </c>
      <c r="G224" s="45">
        <v>3.18</v>
      </c>
      <c r="H224" s="45">
        <v>1.34</v>
      </c>
      <c r="I224" s="45">
        <v>1.72</v>
      </c>
      <c r="J224" s="45">
        <v>-9999</v>
      </c>
      <c r="K224" s="45">
        <v>2.0499999999999998</v>
      </c>
      <c r="L224" s="45">
        <v>0.56000000000000005</v>
      </c>
      <c r="M224" s="46">
        <v>1.73</v>
      </c>
      <c r="N224" s="45">
        <v>1.44</v>
      </c>
      <c r="O224" s="45">
        <v>4.5599999999999996</v>
      </c>
      <c r="P224" s="45">
        <v>0.5</v>
      </c>
      <c r="Q224" s="45">
        <v>1.85</v>
      </c>
      <c r="R224" s="45">
        <v>-9999</v>
      </c>
      <c r="S224" s="45">
        <v>1.66</v>
      </c>
      <c r="T224" s="45">
        <v>2.17</v>
      </c>
      <c r="U224" s="45">
        <v>0.73</v>
      </c>
      <c r="V224" s="64">
        <f t="shared" si="11"/>
        <v>25020</v>
      </c>
      <c r="W224" s="65">
        <f t="shared" si="12"/>
        <v>1968</v>
      </c>
      <c r="X224" s="72" t="str">
        <f t="shared" si="13"/>
        <v>Sep</v>
      </c>
    </row>
    <row r="225" spans="1:24" x14ac:dyDescent="0.25">
      <c r="A225" s="61">
        <v>8</v>
      </c>
      <c r="B225" s="61">
        <v>1968</v>
      </c>
      <c r="C225" s="57">
        <v>2.16</v>
      </c>
      <c r="D225" s="45">
        <v>2.0099999999999998</v>
      </c>
      <c r="E225" s="45">
        <v>3.46</v>
      </c>
      <c r="F225" s="45">
        <v>1.83</v>
      </c>
      <c r="G225" s="45">
        <v>1.61</v>
      </c>
      <c r="H225" s="45">
        <v>2.5299999999999998</v>
      </c>
      <c r="I225" s="45">
        <v>1.78</v>
      </c>
      <c r="J225" s="45">
        <v>-9999</v>
      </c>
      <c r="K225" s="45">
        <v>2.11</v>
      </c>
      <c r="L225" s="45">
        <v>2.29</v>
      </c>
      <c r="M225" s="46">
        <v>5.41</v>
      </c>
      <c r="N225" s="45">
        <v>1.61</v>
      </c>
      <c r="O225" s="45">
        <v>2.2999999999999998</v>
      </c>
      <c r="P225" s="45">
        <v>1.74</v>
      </c>
      <c r="Q225" s="45">
        <v>-9999</v>
      </c>
      <c r="R225" s="45">
        <v>-9999</v>
      </c>
      <c r="S225" s="45">
        <v>5.07</v>
      </c>
      <c r="T225" s="45">
        <v>5.9</v>
      </c>
      <c r="U225" s="45">
        <v>2.89</v>
      </c>
      <c r="V225" s="64">
        <f t="shared" si="11"/>
        <v>25051</v>
      </c>
      <c r="W225" s="65">
        <f t="shared" si="12"/>
        <v>1968</v>
      </c>
      <c r="X225" s="72" t="str">
        <f t="shared" si="13"/>
        <v>Oct</v>
      </c>
    </row>
    <row r="226" spans="1:24" x14ac:dyDescent="0.25">
      <c r="A226" s="61">
        <v>9</v>
      </c>
      <c r="B226" s="61">
        <v>1968</v>
      </c>
      <c r="C226" s="57">
        <v>-9999</v>
      </c>
      <c r="D226" s="45">
        <v>0.75</v>
      </c>
      <c r="E226" s="45">
        <v>1.39</v>
      </c>
      <c r="F226" s="45">
        <v>0.36</v>
      </c>
      <c r="G226" s="45">
        <v>1.41</v>
      </c>
      <c r="H226" s="45">
        <v>0.59</v>
      </c>
      <c r="I226" s="45">
        <v>0.62</v>
      </c>
      <c r="J226" s="45">
        <v>-9999</v>
      </c>
      <c r="K226" s="45">
        <v>0.09</v>
      </c>
      <c r="L226" s="45">
        <v>0.18</v>
      </c>
      <c r="M226" s="46">
        <v>0.24</v>
      </c>
      <c r="N226" s="45">
        <v>1.02</v>
      </c>
      <c r="O226" s="45">
        <v>1.38</v>
      </c>
      <c r="P226" s="45">
        <v>0.5</v>
      </c>
      <c r="Q226" s="45">
        <v>0.97</v>
      </c>
      <c r="R226" s="45">
        <v>-9999</v>
      </c>
      <c r="S226" s="45">
        <v>0.06</v>
      </c>
      <c r="T226" s="45">
        <v>0.16</v>
      </c>
      <c r="U226" s="45">
        <v>0.38</v>
      </c>
      <c r="V226" s="64">
        <f t="shared" si="11"/>
        <v>25082</v>
      </c>
      <c r="W226" s="65">
        <f t="shared" si="12"/>
        <v>1968</v>
      </c>
      <c r="X226" s="72" t="str">
        <f t="shared" si="13"/>
        <v>Nov</v>
      </c>
    </row>
    <row r="227" spans="1:24" x14ac:dyDescent="0.25">
      <c r="A227" s="61">
        <v>10</v>
      </c>
      <c r="B227" s="61">
        <v>1968</v>
      </c>
      <c r="C227" s="57">
        <v>-9999</v>
      </c>
      <c r="D227" s="45">
        <v>1.96</v>
      </c>
      <c r="E227" s="45">
        <v>0.54</v>
      </c>
      <c r="F227" s="45">
        <v>0.5</v>
      </c>
      <c r="G227" s="45">
        <v>2.34</v>
      </c>
      <c r="H227" s="45">
        <v>0.75</v>
      </c>
      <c r="I227" s="45">
        <v>0.53</v>
      </c>
      <c r="J227" s="45">
        <v>-9999</v>
      </c>
      <c r="K227" s="45">
        <v>0.65</v>
      </c>
      <c r="L227" s="45">
        <v>0.55000000000000004</v>
      </c>
      <c r="M227" s="46">
        <v>0.25</v>
      </c>
      <c r="N227" s="45">
        <v>1.47</v>
      </c>
      <c r="O227" s="45">
        <v>0.72</v>
      </c>
      <c r="P227" s="45">
        <v>0.5</v>
      </c>
      <c r="Q227" s="45">
        <v>-9999</v>
      </c>
      <c r="R227" s="45">
        <v>-9999</v>
      </c>
      <c r="S227" s="45">
        <v>0.44</v>
      </c>
      <c r="T227" s="45">
        <v>0.61</v>
      </c>
      <c r="U227" s="45">
        <v>0.55000000000000004</v>
      </c>
      <c r="V227" s="64">
        <f t="shared" si="11"/>
        <v>25112</v>
      </c>
      <c r="W227" s="65">
        <f t="shared" si="12"/>
        <v>1968</v>
      </c>
      <c r="X227" s="72" t="str">
        <f t="shared" si="13"/>
        <v>Dec</v>
      </c>
    </row>
    <row r="228" spans="1:24" x14ac:dyDescent="0.25">
      <c r="A228" s="61">
        <v>11</v>
      </c>
      <c r="B228" s="61">
        <v>1968</v>
      </c>
      <c r="C228" s="57">
        <v>0.18</v>
      </c>
      <c r="D228" s="45">
        <v>0.41</v>
      </c>
      <c r="E228" s="45">
        <v>0.86</v>
      </c>
      <c r="F228" s="45">
        <v>0.76</v>
      </c>
      <c r="G228" s="45">
        <v>0.95</v>
      </c>
      <c r="H228" s="45">
        <v>0.71</v>
      </c>
      <c r="I228" s="45">
        <v>0.67</v>
      </c>
      <c r="J228" s="45">
        <v>-9999</v>
      </c>
      <c r="K228" s="45">
        <v>0.78</v>
      </c>
      <c r="L228" s="45">
        <v>0.43</v>
      </c>
      <c r="M228" s="46">
        <v>0.31</v>
      </c>
      <c r="N228" s="45">
        <v>1.23</v>
      </c>
      <c r="O228" s="45">
        <v>0.42</v>
      </c>
      <c r="P228" s="45">
        <v>0.81</v>
      </c>
      <c r="Q228" s="45">
        <v>-9999</v>
      </c>
      <c r="R228" s="45">
        <v>-9999</v>
      </c>
      <c r="S228" s="45">
        <v>0.28000000000000003</v>
      </c>
      <c r="T228" s="45">
        <v>0.3</v>
      </c>
      <c r="U228" s="45">
        <v>0.62</v>
      </c>
      <c r="V228" s="64">
        <f t="shared" si="11"/>
        <v>25143</v>
      </c>
      <c r="W228" s="65">
        <f t="shared" si="12"/>
        <v>1969</v>
      </c>
      <c r="X228" s="72" t="str">
        <f t="shared" si="13"/>
        <v>Jan</v>
      </c>
    </row>
    <row r="229" spans="1:24" x14ac:dyDescent="0.25">
      <c r="A229" s="61">
        <v>12</v>
      </c>
      <c r="B229" s="61">
        <v>1968</v>
      </c>
      <c r="C229" s="57">
        <v>0.45</v>
      </c>
      <c r="D229" s="45">
        <v>0.67</v>
      </c>
      <c r="E229" s="45">
        <v>0.41</v>
      </c>
      <c r="F229" s="45">
        <v>0.27</v>
      </c>
      <c r="G229" s="45">
        <v>0.64</v>
      </c>
      <c r="H229" s="45">
        <v>0.51</v>
      </c>
      <c r="I229" s="45">
        <v>0.12</v>
      </c>
      <c r="J229" s="45">
        <v>-9999</v>
      </c>
      <c r="K229" s="45">
        <v>0.13</v>
      </c>
      <c r="L229" s="45">
        <v>0.15</v>
      </c>
      <c r="M229" s="46">
        <v>0.3</v>
      </c>
      <c r="N229" s="45">
        <v>0.49</v>
      </c>
      <c r="O229" s="45">
        <v>0.62</v>
      </c>
      <c r="P229" s="45">
        <v>0.42</v>
      </c>
      <c r="Q229" s="45">
        <v>-9999</v>
      </c>
      <c r="R229" s="45">
        <v>-9999</v>
      </c>
      <c r="S229" s="45">
        <v>0.52</v>
      </c>
      <c r="T229" s="45">
        <v>0.26</v>
      </c>
      <c r="U229" s="45">
        <v>0.16</v>
      </c>
      <c r="V229" s="64">
        <f t="shared" si="11"/>
        <v>25173</v>
      </c>
      <c r="W229" s="65">
        <f t="shared" si="12"/>
        <v>1969</v>
      </c>
      <c r="X229" s="72" t="str">
        <f t="shared" si="13"/>
        <v>Feb</v>
      </c>
    </row>
    <row r="230" spans="1:24" x14ac:dyDescent="0.25">
      <c r="A230" s="61">
        <v>1</v>
      </c>
      <c r="B230" s="61">
        <v>1969</v>
      </c>
      <c r="C230" s="57">
        <v>0.1</v>
      </c>
      <c r="D230" s="45">
        <v>0.02</v>
      </c>
      <c r="E230" s="45">
        <v>0.28999999999999998</v>
      </c>
      <c r="F230" s="45">
        <v>0.24</v>
      </c>
      <c r="G230" s="45">
        <v>0.13</v>
      </c>
      <c r="H230" s="45">
        <v>0.17</v>
      </c>
      <c r="I230" s="45">
        <v>0.5</v>
      </c>
      <c r="J230" s="45">
        <v>-9999</v>
      </c>
      <c r="K230" s="45">
        <v>0.59</v>
      </c>
      <c r="L230" s="45">
        <v>0.11</v>
      </c>
      <c r="M230" s="46">
        <v>0.1</v>
      </c>
      <c r="N230" s="45">
        <v>0.31</v>
      </c>
      <c r="O230" s="45">
        <v>0.04</v>
      </c>
      <c r="P230" s="45">
        <v>0.22</v>
      </c>
      <c r="Q230" s="45">
        <v>-9999</v>
      </c>
      <c r="R230" s="45">
        <v>-9999</v>
      </c>
      <c r="S230" s="45">
        <v>0.45</v>
      </c>
      <c r="T230" s="45">
        <v>7.0000000000000007E-2</v>
      </c>
      <c r="U230" s="45">
        <v>0.36</v>
      </c>
      <c r="V230" s="64">
        <f t="shared" si="11"/>
        <v>25204</v>
      </c>
      <c r="W230" s="65">
        <f t="shared" si="12"/>
        <v>1969</v>
      </c>
      <c r="X230" s="72" t="str">
        <f t="shared" si="13"/>
        <v>Mar</v>
      </c>
    </row>
    <row r="231" spans="1:24" x14ac:dyDescent="0.25">
      <c r="A231" s="61">
        <v>2</v>
      </c>
      <c r="B231" s="61">
        <v>1969</v>
      </c>
      <c r="C231" s="57">
        <v>0.06</v>
      </c>
      <c r="D231" s="45">
        <v>0.15</v>
      </c>
      <c r="E231" s="45">
        <v>0.22</v>
      </c>
      <c r="F231" s="45">
        <v>0.18</v>
      </c>
      <c r="G231" s="45">
        <v>7.0000000000000007E-2</v>
      </c>
      <c r="H231" s="45">
        <v>0.43</v>
      </c>
      <c r="I231" s="45">
        <v>0.27</v>
      </c>
      <c r="J231" s="45">
        <v>-9999</v>
      </c>
      <c r="K231" s="45">
        <v>0.33</v>
      </c>
      <c r="L231" s="45">
        <v>0.14000000000000001</v>
      </c>
      <c r="M231" s="46">
        <v>0.22</v>
      </c>
      <c r="N231" s="45">
        <v>0.36</v>
      </c>
      <c r="O231" s="45">
        <v>7.0000000000000007E-2</v>
      </c>
      <c r="P231" s="45">
        <v>0.27</v>
      </c>
      <c r="Q231" s="45">
        <v>-9999</v>
      </c>
      <c r="R231" s="45">
        <v>-9999</v>
      </c>
      <c r="S231" s="45">
        <v>0.35</v>
      </c>
      <c r="T231" s="45">
        <v>0.04</v>
      </c>
      <c r="U231" s="45">
        <v>0.17</v>
      </c>
      <c r="V231" s="64">
        <f t="shared" si="11"/>
        <v>25235</v>
      </c>
      <c r="W231" s="65">
        <f t="shared" si="12"/>
        <v>1969</v>
      </c>
      <c r="X231" s="72" t="str">
        <f t="shared" si="13"/>
        <v>Apr</v>
      </c>
    </row>
    <row r="232" spans="1:24" x14ac:dyDescent="0.25">
      <c r="A232" s="61">
        <v>3</v>
      </c>
      <c r="B232" s="61">
        <v>1969</v>
      </c>
      <c r="C232" s="57">
        <v>0.17</v>
      </c>
      <c r="D232" s="45">
        <v>0.79</v>
      </c>
      <c r="E232" s="45">
        <v>0.53</v>
      </c>
      <c r="F232" s="45">
        <v>0.72</v>
      </c>
      <c r="G232" s="45">
        <v>1.53</v>
      </c>
      <c r="H232" s="45">
        <v>1.1000000000000001</v>
      </c>
      <c r="I232" s="45">
        <v>0.27</v>
      </c>
      <c r="J232" s="45">
        <v>-9999</v>
      </c>
      <c r="K232" s="45">
        <v>0.59</v>
      </c>
      <c r="L232" s="45">
        <v>0.22</v>
      </c>
      <c r="M232" s="46">
        <v>0.05</v>
      </c>
      <c r="N232" s="45">
        <v>1.47</v>
      </c>
      <c r="O232" s="45">
        <v>0.42</v>
      </c>
      <c r="P232" s="45">
        <v>0.5</v>
      </c>
      <c r="Q232" s="45">
        <v>-9999</v>
      </c>
      <c r="R232" s="45">
        <v>-9999</v>
      </c>
      <c r="S232" s="45">
        <v>0.15</v>
      </c>
      <c r="T232" s="45">
        <v>0.26</v>
      </c>
      <c r="U232" s="45">
        <v>0.68</v>
      </c>
      <c r="V232" s="64">
        <f t="shared" si="11"/>
        <v>25263</v>
      </c>
      <c r="W232" s="65">
        <f t="shared" si="12"/>
        <v>1969</v>
      </c>
      <c r="X232" s="72" t="str">
        <f t="shared" si="13"/>
        <v>May</v>
      </c>
    </row>
    <row r="233" spans="1:24" x14ac:dyDescent="0.25">
      <c r="A233" s="61">
        <v>4</v>
      </c>
      <c r="B233" s="61">
        <v>1969</v>
      </c>
      <c r="C233" s="57">
        <v>0.55000000000000004</v>
      </c>
      <c r="D233" s="45">
        <v>0.96</v>
      </c>
      <c r="E233" s="45">
        <v>1.1399999999999999</v>
      </c>
      <c r="F233" s="45">
        <v>0.81</v>
      </c>
      <c r="G233" s="45">
        <v>0.77</v>
      </c>
      <c r="H233" s="45">
        <v>1.33</v>
      </c>
      <c r="I233" s="45">
        <v>1.46</v>
      </c>
      <c r="J233" s="45">
        <v>-9999</v>
      </c>
      <c r="K233" s="45">
        <v>1.46</v>
      </c>
      <c r="L233" s="45">
        <v>0.85</v>
      </c>
      <c r="M233" s="46">
        <v>0.42</v>
      </c>
      <c r="N233" s="45">
        <v>0.64</v>
      </c>
      <c r="O233" s="45">
        <v>0.39</v>
      </c>
      <c r="P233" s="45">
        <v>0.93</v>
      </c>
      <c r="Q233" s="45">
        <v>-9999</v>
      </c>
      <c r="R233" s="45">
        <v>-9999</v>
      </c>
      <c r="S233" s="45">
        <v>0.9</v>
      </c>
      <c r="T233" s="45">
        <v>0.63</v>
      </c>
      <c r="U233" s="45">
        <v>1.44</v>
      </c>
      <c r="V233" s="64">
        <f t="shared" si="11"/>
        <v>25294</v>
      </c>
      <c r="W233" s="65">
        <f t="shared" si="12"/>
        <v>1969</v>
      </c>
      <c r="X233" s="72" t="str">
        <f t="shared" si="13"/>
        <v>Jun</v>
      </c>
    </row>
    <row r="234" spans="1:24" x14ac:dyDescent="0.25">
      <c r="A234" s="61">
        <v>5</v>
      </c>
      <c r="B234" s="61">
        <v>1969</v>
      </c>
      <c r="C234" s="57">
        <v>2.09</v>
      </c>
      <c r="D234" s="45">
        <v>7.06</v>
      </c>
      <c r="E234" s="45">
        <v>8.66</v>
      </c>
      <c r="F234" s="45">
        <v>5.85</v>
      </c>
      <c r="G234" s="45">
        <v>4.5599999999999996</v>
      </c>
      <c r="H234" s="45">
        <v>6.12</v>
      </c>
      <c r="I234" s="45">
        <v>5.37</v>
      </c>
      <c r="J234" s="45">
        <v>-9999</v>
      </c>
      <c r="K234" s="45">
        <v>3.8</v>
      </c>
      <c r="L234" s="45">
        <v>2.58</v>
      </c>
      <c r="M234" s="46">
        <v>5.87</v>
      </c>
      <c r="N234" s="45">
        <v>9.64</v>
      </c>
      <c r="O234" s="45">
        <v>2.68</v>
      </c>
      <c r="P234" s="45">
        <v>4.59</v>
      </c>
      <c r="Q234" s="45">
        <v>-9999</v>
      </c>
      <c r="R234" s="45">
        <v>-9999</v>
      </c>
      <c r="S234" s="45">
        <v>8.6999999999999993</v>
      </c>
      <c r="T234" s="45">
        <v>4.62</v>
      </c>
      <c r="U234" s="45">
        <v>3.9</v>
      </c>
      <c r="V234" s="64">
        <f t="shared" si="11"/>
        <v>25324</v>
      </c>
      <c r="W234" s="65">
        <f t="shared" si="12"/>
        <v>1969</v>
      </c>
      <c r="X234" s="72" t="str">
        <f t="shared" si="13"/>
        <v>Jul</v>
      </c>
    </row>
    <row r="235" spans="1:24" x14ac:dyDescent="0.25">
      <c r="A235" s="61">
        <v>6</v>
      </c>
      <c r="B235" s="61">
        <v>1969</v>
      </c>
      <c r="C235" s="57">
        <v>2.29</v>
      </c>
      <c r="D235" s="45">
        <v>3.89</v>
      </c>
      <c r="E235" s="45">
        <v>5.34</v>
      </c>
      <c r="F235" s="45">
        <v>2.71</v>
      </c>
      <c r="G235" s="45">
        <v>2.71</v>
      </c>
      <c r="H235" s="45">
        <v>2.99</v>
      </c>
      <c r="I235" s="45">
        <v>4.7</v>
      </c>
      <c r="J235" s="45">
        <v>-9999</v>
      </c>
      <c r="K235" s="45">
        <v>2.56</v>
      </c>
      <c r="L235" s="45">
        <v>1.05</v>
      </c>
      <c r="M235" s="46">
        <v>3.62</v>
      </c>
      <c r="N235" s="45">
        <v>3.51</v>
      </c>
      <c r="O235" s="45">
        <v>2.96</v>
      </c>
      <c r="P235" s="45">
        <v>4.03</v>
      </c>
      <c r="Q235" s="45">
        <v>3.19</v>
      </c>
      <c r="R235" s="45">
        <v>-9999</v>
      </c>
      <c r="S235" s="45">
        <v>3.61</v>
      </c>
      <c r="T235" s="45">
        <v>3.18</v>
      </c>
      <c r="U235" s="45">
        <v>3.38</v>
      </c>
      <c r="V235" s="64">
        <f t="shared" si="11"/>
        <v>25355</v>
      </c>
      <c r="W235" s="65">
        <f t="shared" si="12"/>
        <v>1969</v>
      </c>
      <c r="X235" s="72" t="str">
        <f t="shared" si="13"/>
        <v>Aug</v>
      </c>
    </row>
    <row r="236" spans="1:24" x14ac:dyDescent="0.25">
      <c r="A236" s="61">
        <v>7</v>
      </c>
      <c r="B236" s="61">
        <v>1969</v>
      </c>
      <c r="C236" s="57">
        <v>3.05</v>
      </c>
      <c r="D236" s="45">
        <v>1.73</v>
      </c>
      <c r="E236" s="45">
        <v>2.75</v>
      </c>
      <c r="F236" s="45">
        <v>3.8</v>
      </c>
      <c r="G236" s="45">
        <v>2.2400000000000002</v>
      </c>
      <c r="H236" s="45">
        <v>1.81</v>
      </c>
      <c r="I236" s="45">
        <v>0.62</v>
      </c>
      <c r="J236" s="45">
        <v>-9999</v>
      </c>
      <c r="K236" s="45">
        <v>0.84</v>
      </c>
      <c r="L236" s="45">
        <v>1.87</v>
      </c>
      <c r="M236" s="46">
        <v>2.93</v>
      </c>
      <c r="N236" s="45">
        <v>1.76</v>
      </c>
      <c r="O236" s="45">
        <v>2.86</v>
      </c>
      <c r="P236" s="45">
        <v>0.53</v>
      </c>
      <c r="Q236" s="45">
        <v>2.25</v>
      </c>
      <c r="R236" s="45">
        <v>-9999</v>
      </c>
      <c r="S236" s="45">
        <v>2.4900000000000002</v>
      </c>
      <c r="T236" s="45">
        <v>1.81</v>
      </c>
      <c r="U236" s="45">
        <v>1.84</v>
      </c>
      <c r="V236" s="64">
        <f t="shared" si="11"/>
        <v>25385</v>
      </c>
      <c r="W236" s="65">
        <f t="shared" si="12"/>
        <v>1969</v>
      </c>
      <c r="X236" s="72" t="str">
        <f t="shared" si="13"/>
        <v>Sep</v>
      </c>
    </row>
    <row r="237" spans="1:24" x14ac:dyDescent="0.25">
      <c r="A237" s="61">
        <v>8</v>
      </c>
      <c r="B237" s="61">
        <v>1969</v>
      </c>
      <c r="C237" s="57">
        <v>1.89</v>
      </c>
      <c r="D237" s="45">
        <v>3.63</v>
      </c>
      <c r="E237" s="45">
        <v>0.73</v>
      </c>
      <c r="F237" s="45">
        <v>2.95</v>
      </c>
      <c r="G237" s="45">
        <v>3.9</v>
      </c>
      <c r="H237" s="45">
        <v>0.79</v>
      </c>
      <c r="I237" s="45">
        <v>2.54</v>
      </c>
      <c r="J237" s="45">
        <v>-9999</v>
      </c>
      <c r="K237" s="45">
        <v>1.72</v>
      </c>
      <c r="L237" s="45">
        <v>7.0000000000000007E-2</v>
      </c>
      <c r="M237" s="46">
        <v>1.67</v>
      </c>
      <c r="N237" s="45">
        <v>1.64</v>
      </c>
      <c r="O237" s="45">
        <v>3.71</v>
      </c>
      <c r="P237" s="45">
        <v>1.02</v>
      </c>
      <c r="Q237" s="45">
        <v>1.24</v>
      </c>
      <c r="R237" s="45">
        <v>-9999</v>
      </c>
      <c r="S237" s="45">
        <v>1.67</v>
      </c>
      <c r="T237" s="45">
        <v>2.1800000000000002</v>
      </c>
      <c r="U237" s="45">
        <v>1.06</v>
      </c>
      <c r="V237" s="64">
        <f t="shared" si="11"/>
        <v>25416</v>
      </c>
      <c r="W237" s="65">
        <f t="shared" si="12"/>
        <v>1969</v>
      </c>
      <c r="X237" s="72" t="str">
        <f t="shared" si="13"/>
        <v>Oct</v>
      </c>
    </row>
    <row r="238" spans="1:24" x14ac:dyDescent="0.25">
      <c r="A238" s="61">
        <v>9</v>
      </c>
      <c r="B238" s="61">
        <v>1969</v>
      </c>
      <c r="C238" s="57">
        <v>1.02</v>
      </c>
      <c r="D238" s="45">
        <v>0.88</v>
      </c>
      <c r="E238" s="45">
        <v>0.76</v>
      </c>
      <c r="F238" s="45">
        <v>1.52</v>
      </c>
      <c r="G238" s="45">
        <v>0.57999999999999996</v>
      </c>
      <c r="H238" s="45">
        <v>1.67</v>
      </c>
      <c r="I238" s="45">
        <v>0.5</v>
      </c>
      <c r="J238" s="45">
        <v>-9999</v>
      </c>
      <c r="K238" s="45">
        <v>0.63</v>
      </c>
      <c r="L238" s="45">
        <v>0.64</v>
      </c>
      <c r="M238" s="46">
        <v>0</v>
      </c>
      <c r="N238" s="45">
        <v>0.25</v>
      </c>
      <c r="O238" s="45">
        <v>0.79</v>
      </c>
      <c r="P238" s="45">
        <v>0.15</v>
      </c>
      <c r="Q238" s="45">
        <v>0.56000000000000005</v>
      </c>
      <c r="R238" s="45">
        <v>-9999</v>
      </c>
      <c r="S238" s="45">
        <v>0.04</v>
      </c>
      <c r="T238" s="45">
        <v>1.52</v>
      </c>
      <c r="U238" s="45">
        <v>0.63</v>
      </c>
      <c r="V238" s="64">
        <f t="shared" si="11"/>
        <v>25447</v>
      </c>
      <c r="W238" s="65">
        <f t="shared" si="12"/>
        <v>1969</v>
      </c>
      <c r="X238" s="72" t="str">
        <f t="shared" si="13"/>
        <v>Nov</v>
      </c>
    </row>
    <row r="239" spans="1:24" x14ac:dyDescent="0.25">
      <c r="A239" s="61">
        <v>10</v>
      </c>
      <c r="B239" s="61">
        <v>1969</v>
      </c>
      <c r="C239" s="57">
        <v>2.68</v>
      </c>
      <c r="D239" s="45">
        <v>6.35</v>
      </c>
      <c r="E239" s="45">
        <v>5.39</v>
      </c>
      <c r="F239" s="45">
        <v>4.22</v>
      </c>
      <c r="G239" s="45">
        <v>6.09</v>
      </c>
      <c r="H239" s="45">
        <v>4.17</v>
      </c>
      <c r="I239" s="45">
        <v>3.11</v>
      </c>
      <c r="J239" s="45">
        <v>-9999</v>
      </c>
      <c r="K239" s="45">
        <v>4.8499999999999996</v>
      </c>
      <c r="L239" s="45">
        <v>3.38</v>
      </c>
      <c r="M239" s="46">
        <v>2.57</v>
      </c>
      <c r="N239" s="45">
        <v>6.49</v>
      </c>
      <c r="O239" s="45">
        <v>2.4900000000000002</v>
      </c>
      <c r="P239" s="45">
        <v>4.8099999999999996</v>
      </c>
      <c r="Q239" s="45">
        <v>3.92</v>
      </c>
      <c r="R239" s="45">
        <v>-9999</v>
      </c>
      <c r="S239" s="45">
        <v>3.58</v>
      </c>
      <c r="T239" s="45">
        <v>4.21</v>
      </c>
      <c r="U239" s="45">
        <v>4.87</v>
      </c>
      <c r="V239" s="64">
        <f t="shared" si="11"/>
        <v>25477</v>
      </c>
      <c r="W239" s="65">
        <f t="shared" si="12"/>
        <v>1969</v>
      </c>
      <c r="X239" s="72" t="str">
        <f t="shared" si="13"/>
        <v>Dec</v>
      </c>
    </row>
    <row r="240" spans="1:24" x14ac:dyDescent="0.25">
      <c r="A240" s="61">
        <v>11</v>
      </c>
      <c r="B240" s="61">
        <v>1969</v>
      </c>
      <c r="C240" s="57">
        <v>0.09</v>
      </c>
      <c r="D240" s="45">
        <v>0.27</v>
      </c>
      <c r="E240" s="45">
        <v>0.92</v>
      </c>
      <c r="F240" s="45">
        <v>0.34</v>
      </c>
      <c r="G240" s="45">
        <v>0.57999999999999996</v>
      </c>
      <c r="H240" s="45">
        <v>0.62</v>
      </c>
      <c r="I240" s="45">
        <v>0.28000000000000003</v>
      </c>
      <c r="J240" s="45">
        <v>-9999</v>
      </c>
      <c r="K240" s="45">
        <v>0.32</v>
      </c>
      <c r="L240" s="45">
        <v>0.18</v>
      </c>
      <c r="M240" s="46">
        <v>0.08</v>
      </c>
      <c r="N240" s="45">
        <v>1.04</v>
      </c>
      <c r="O240" s="45">
        <v>0.06</v>
      </c>
      <c r="P240" s="45">
        <v>0.71</v>
      </c>
      <c r="Q240" s="45">
        <v>0.57999999999999996</v>
      </c>
      <c r="R240" s="45">
        <v>-9999</v>
      </c>
      <c r="S240" s="45">
        <v>0.38</v>
      </c>
      <c r="T240" s="45">
        <v>0.13</v>
      </c>
      <c r="U240" s="45">
        <v>0.52</v>
      </c>
      <c r="V240" s="64">
        <f t="shared" si="11"/>
        <v>25508</v>
      </c>
      <c r="W240" s="65">
        <f t="shared" si="12"/>
        <v>1970</v>
      </c>
      <c r="X240" s="72" t="str">
        <f t="shared" si="13"/>
        <v>Jan</v>
      </c>
    </row>
    <row r="241" spans="1:24" x14ac:dyDescent="0.25">
      <c r="A241" s="61">
        <v>12</v>
      </c>
      <c r="B241" s="61">
        <v>1969</v>
      </c>
      <c r="C241" s="57">
        <v>0.51</v>
      </c>
      <c r="D241" s="45">
        <v>0.96</v>
      </c>
      <c r="E241" s="45">
        <v>0.79</v>
      </c>
      <c r="F241" s="45">
        <v>0.42</v>
      </c>
      <c r="G241" s="45">
        <v>1.1399999999999999</v>
      </c>
      <c r="H241" s="45">
        <v>0.32</v>
      </c>
      <c r="I241" s="45">
        <v>0.49</v>
      </c>
      <c r="J241" s="45">
        <v>-9999</v>
      </c>
      <c r="K241" s="45">
        <v>0.02</v>
      </c>
      <c r="L241" s="45">
        <v>0.16</v>
      </c>
      <c r="M241" s="46">
        <v>0.02</v>
      </c>
      <c r="N241" s="45">
        <v>1</v>
      </c>
      <c r="O241" s="45">
        <v>0.69</v>
      </c>
      <c r="P241" s="45">
        <v>0.26</v>
      </c>
      <c r="Q241" s="45">
        <v>0.8</v>
      </c>
      <c r="R241" s="45">
        <v>-9999</v>
      </c>
      <c r="S241" s="45">
        <v>0.16</v>
      </c>
      <c r="T241" s="45">
        <v>0.19</v>
      </c>
      <c r="U241" s="45">
        <v>0.28000000000000003</v>
      </c>
      <c r="V241" s="64">
        <f t="shared" si="11"/>
        <v>25538</v>
      </c>
      <c r="W241" s="65">
        <f t="shared" si="12"/>
        <v>1970</v>
      </c>
      <c r="X241" s="72" t="str">
        <f t="shared" si="13"/>
        <v>Feb</v>
      </c>
    </row>
    <row r="242" spans="1:24" x14ac:dyDescent="0.25">
      <c r="A242" s="61">
        <v>1</v>
      </c>
      <c r="B242" s="61">
        <v>1970</v>
      </c>
      <c r="C242" s="57">
        <v>0.09</v>
      </c>
      <c r="D242" s="45">
        <v>0.09</v>
      </c>
      <c r="E242" s="45">
        <v>0.1</v>
      </c>
      <c r="F242" s="45">
        <v>0.02</v>
      </c>
      <c r="G242" s="45">
        <v>0.09</v>
      </c>
      <c r="H242" s="45">
        <v>0.1</v>
      </c>
      <c r="I242" s="45">
        <v>0.15</v>
      </c>
      <c r="J242" s="45">
        <v>-9999</v>
      </c>
      <c r="K242" s="45">
        <v>0.06</v>
      </c>
      <c r="L242" s="45">
        <v>0.03</v>
      </c>
      <c r="M242" s="46">
        <v>0.35</v>
      </c>
      <c r="N242" s="45">
        <v>0.28000000000000003</v>
      </c>
      <c r="O242" s="45">
        <v>0.02</v>
      </c>
      <c r="P242" s="45">
        <v>0.04</v>
      </c>
      <c r="Q242" s="45">
        <v>0.09</v>
      </c>
      <c r="R242" s="45">
        <v>-9999</v>
      </c>
      <c r="S242" s="45">
        <v>0.26</v>
      </c>
      <c r="T242" s="45">
        <v>0.15</v>
      </c>
      <c r="U242" s="45">
        <v>0.09</v>
      </c>
      <c r="V242" s="64">
        <f t="shared" si="11"/>
        <v>25569</v>
      </c>
      <c r="W242" s="65">
        <f t="shared" si="12"/>
        <v>1970</v>
      </c>
      <c r="X242" s="72" t="str">
        <f t="shared" si="13"/>
        <v>Mar</v>
      </c>
    </row>
    <row r="243" spans="1:24" x14ac:dyDescent="0.25">
      <c r="A243" s="61">
        <v>2</v>
      </c>
      <c r="B243" s="61">
        <v>1970</v>
      </c>
      <c r="C243" s="57">
        <v>0.18</v>
      </c>
      <c r="D243" s="45">
        <v>0.28000000000000003</v>
      </c>
      <c r="E243" s="45">
        <v>0.03</v>
      </c>
      <c r="F243" s="45">
        <v>0.01</v>
      </c>
      <c r="G243" s="45">
        <v>0.54</v>
      </c>
      <c r="H243" s="45">
        <v>0.01</v>
      </c>
      <c r="I243" s="45">
        <v>0.28000000000000003</v>
      </c>
      <c r="J243" s="45">
        <v>-9999</v>
      </c>
      <c r="K243" s="45">
        <v>0.02</v>
      </c>
      <c r="L243" s="45">
        <v>0.04</v>
      </c>
      <c r="M243" s="46">
        <v>0</v>
      </c>
      <c r="N243" s="45">
        <v>0.12</v>
      </c>
      <c r="O243" s="45">
        <v>0.27</v>
      </c>
      <c r="P243" s="45">
        <v>0.02</v>
      </c>
      <c r="Q243" s="45">
        <v>0.17</v>
      </c>
      <c r="R243" s="45">
        <v>-9999</v>
      </c>
      <c r="S243" s="45">
        <v>1.0000000000000001E-5</v>
      </c>
      <c r="T243" s="45">
        <v>1.0000000000000001E-5</v>
      </c>
      <c r="U243" s="45">
        <v>1.0000000000000001E-5</v>
      </c>
      <c r="V243" s="64">
        <f t="shared" si="11"/>
        <v>25600</v>
      </c>
      <c r="W243" s="65">
        <f t="shared" si="12"/>
        <v>1970</v>
      </c>
      <c r="X243" s="72" t="str">
        <f t="shared" si="13"/>
        <v>Apr</v>
      </c>
    </row>
    <row r="244" spans="1:24" x14ac:dyDescent="0.25">
      <c r="A244" s="61">
        <v>3</v>
      </c>
      <c r="B244" s="61">
        <v>1970</v>
      </c>
      <c r="C244" s="57">
        <v>1.1399999999999999</v>
      </c>
      <c r="D244" s="45">
        <v>2.2599999999999998</v>
      </c>
      <c r="E244" s="45">
        <v>3.86</v>
      </c>
      <c r="F244" s="45">
        <v>1.1499999999999999</v>
      </c>
      <c r="G244" s="45">
        <v>2.65</v>
      </c>
      <c r="H244" s="45">
        <v>1.34</v>
      </c>
      <c r="I244" s="45">
        <v>1.53</v>
      </c>
      <c r="J244" s="45">
        <v>-9999</v>
      </c>
      <c r="K244" s="45">
        <v>2.65</v>
      </c>
      <c r="L244" s="45">
        <v>0.41</v>
      </c>
      <c r="M244" s="46">
        <v>0.51</v>
      </c>
      <c r="N244" s="45">
        <v>3.26</v>
      </c>
      <c r="O244" s="45">
        <v>1.17</v>
      </c>
      <c r="P244" s="45">
        <v>1.93</v>
      </c>
      <c r="Q244" s="45">
        <v>1.99</v>
      </c>
      <c r="R244" s="45">
        <v>-9999</v>
      </c>
      <c r="S244" s="45">
        <v>1.03</v>
      </c>
      <c r="T244" s="45">
        <v>0.45</v>
      </c>
      <c r="U244" s="45">
        <v>3</v>
      </c>
      <c r="V244" s="64">
        <f t="shared" si="11"/>
        <v>25628</v>
      </c>
      <c r="W244" s="65">
        <f t="shared" si="12"/>
        <v>1970</v>
      </c>
      <c r="X244" s="72" t="str">
        <f t="shared" si="13"/>
        <v>May</v>
      </c>
    </row>
    <row r="245" spans="1:24" x14ac:dyDescent="0.25">
      <c r="A245" s="61">
        <v>4</v>
      </c>
      <c r="B245" s="61">
        <v>1970</v>
      </c>
      <c r="C245" s="57">
        <v>0.72</v>
      </c>
      <c r="D245" s="45">
        <v>0.92</v>
      </c>
      <c r="E245" s="45">
        <v>0.63</v>
      </c>
      <c r="F245" s="45">
        <v>0.95</v>
      </c>
      <c r="G245" s="45">
        <v>0.93</v>
      </c>
      <c r="H245" s="45">
        <v>0.97</v>
      </c>
      <c r="I245" s="45">
        <v>0.67</v>
      </c>
      <c r="J245" s="45">
        <v>-9999</v>
      </c>
      <c r="K245" s="45">
        <v>1.04</v>
      </c>
      <c r="L245" s="45">
        <v>1.34</v>
      </c>
      <c r="M245" s="46">
        <v>2.25</v>
      </c>
      <c r="N245" s="45">
        <v>1.38</v>
      </c>
      <c r="O245" s="45">
        <v>0.56000000000000005</v>
      </c>
      <c r="P245" s="45">
        <v>1.1599999999999999</v>
      </c>
      <c r="Q245" s="45">
        <v>0.77</v>
      </c>
      <c r="R245" s="45">
        <v>-9999</v>
      </c>
      <c r="S245" s="45">
        <v>1.97</v>
      </c>
      <c r="T245" s="45">
        <v>1.59</v>
      </c>
      <c r="U245" s="45">
        <v>0.99</v>
      </c>
      <c r="V245" s="64">
        <f t="shared" si="11"/>
        <v>25659</v>
      </c>
      <c r="W245" s="65">
        <f t="shared" si="12"/>
        <v>1970</v>
      </c>
      <c r="X245" s="72" t="str">
        <f t="shared" si="13"/>
        <v>Jun</v>
      </c>
    </row>
    <row r="246" spans="1:24" x14ac:dyDescent="0.25">
      <c r="A246" s="61">
        <v>5</v>
      </c>
      <c r="B246" s="61">
        <v>1970</v>
      </c>
      <c r="C246" s="57">
        <v>0.12</v>
      </c>
      <c r="D246" s="45">
        <v>1.2</v>
      </c>
      <c r="E246" s="45">
        <v>1.17</v>
      </c>
      <c r="F246" s="45">
        <v>1.03</v>
      </c>
      <c r="G246" s="45">
        <v>1.1299999999999999</v>
      </c>
      <c r="H246" s="45">
        <v>0.64</v>
      </c>
      <c r="I246" s="45">
        <v>0.28000000000000003</v>
      </c>
      <c r="J246" s="45">
        <v>-9999</v>
      </c>
      <c r="K246" s="45">
        <v>-9999</v>
      </c>
      <c r="L246" s="45">
        <v>0.54</v>
      </c>
      <c r="M246" s="46">
        <v>2.6</v>
      </c>
      <c r="N246" s="45">
        <v>1.82</v>
      </c>
      <c r="O246" s="45">
        <v>0.42</v>
      </c>
      <c r="P246" s="45">
        <v>0.44</v>
      </c>
      <c r="Q246" s="45">
        <v>1.1000000000000001</v>
      </c>
      <c r="R246" s="45">
        <v>-9999</v>
      </c>
      <c r="S246" s="45">
        <v>3.12</v>
      </c>
      <c r="T246" s="45">
        <v>2.75</v>
      </c>
      <c r="U246" s="45">
        <v>0.56999999999999995</v>
      </c>
      <c r="V246" s="64">
        <f t="shared" si="11"/>
        <v>25689</v>
      </c>
      <c r="W246" s="65">
        <f t="shared" si="12"/>
        <v>1970</v>
      </c>
      <c r="X246" s="72" t="str">
        <f t="shared" si="13"/>
        <v>Jul</v>
      </c>
    </row>
    <row r="247" spans="1:24" x14ac:dyDescent="0.25">
      <c r="A247" s="61">
        <v>6</v>
      </c>
      <c r="B247" s="61">
        <v>1970</v>
      </c>
      <c r="C247" s="57">
        <v>1.1200000000000001</v>
      </c>
      <c r="D247" s="45">
        <v>2.65</v>
      </c>
      <c r="E247" s="45">
        <v>2.61</v>
      </c>
      <c r="F247" s="45">
        <v>1.9</v>
      </c>
      <c r="G247" s="45">
        <v>2.0299999999999998</v>
      </c>
      <c r="H247" s="45">
        <v>3.83</v>
      </c>
      <c r="I247" s="45">
        <v>2.5099999999999998</v>
      </c>
      <c r="J247" s="45">
        <v>-9999</v>
      </c>
      <c r="K247" s="45">
        <v>2.44</v>
      </c>
      <c r="L247" s="45">
        <v>2.59</v>
      </c>
      <c r="M247" s="46">
        <v>3.62</v>
      </c>
      <c r="N247" s="45">
        <v>2.37</v>
      </c>
      <c r="O247" s="45">
        <v>2.48</v>
      </c>
      <c r="P247" s="45">
        <v>3.64</v>
      </c>
      <c r="Q247" s="45">
        <v>2.42</v>
      </c>
      <c r="R247" s="45">
        <v>-9999</v>
      </c>
      <c r="S247" s="45">
        <v>4.8</v>
      </c>
      <c r="T247" s="45">
        <v>2.31</v>
      </c>
      <c r="U247" s="45">
        <v>3.01</v>
      </c>
      <c r="V247" s="64">
        <f t="shared" si="11"/>
        <v>25720</v>
      </c>
      <c r="W247" s="65">
        <f t="shared" si="12"/>
        <v>1970</v>
      </c>
      <c r="X247" s="72" t="str">
        <f t="shared" si="13"/>
        <v>Aug</v>
      </c>
    </row>
    <row r="248" spans="1:24" x14ac:dyDescent="0.25">
      <c r="A248" s="61">
        <v>7</v>
      </c>
      <c r="B248" s="61">
        <v>1970</v>
      </c>
      <c r="C248" s="57">
        <v>1.47</v>
      </c>
      <c r="D248" s="45">
        <v>2.0499999999999998</v>
      </c>
      <c r="E248" s="45">
        <v>1.35</v>
      </c>
      <c r="F248" s="45">
        <v>2.0699999999999998</v>
      </c>
      <c r="G248" s="45">
        <v>3.04</v>
      </c>
      <c r="H248" s="45">
        <v>1.67</v>
      </c>
      <c r="I248" s="45">
        <v>1.7</v>
      </c>
      <c r="J248" s="45">
        <v>-9999</v>
      </c>
      <c r="K248" s="45">
        <v>2.65</v>
      </c>
      <c r="L248" s="45">
        <v>0.54</v>
      </c>
      <c r="M248" s="46">
        <v>1.56</v>
      </c>
      <c r="N248" s="45">
        <v>1.76</v>
      </c>
      <c r="O248" s="45">
        <v>1.19</v>
      </c>
      <c r="P248" s="45">
        <v>1.21</v>
      </c>
      <c r="Q248" s="45">
        <v>1.4</v>
      </c>
      <c r="R248" s="45">
        <v>-9999</v>
      </c>
      <c r="S248" s="45">
        <v>1.96</v>
      </c>
      <c r="T248" s="45">
        <v>1.48</v>
      </c>
      <c r="U248" s="45">
        <v>1.38</v>
      </c>
      <c r="V248" s="64">
        <f t="shared" si="11"/>
        <v>25750</v>
      </c>
      <c r="W248" s="65">
        <f t="shared" si="12"/>
        <v>1970</v>
      </c>
      <c r="X248" s="72" t="str">
        <f t="shared" si="13"/>
        <v>Sep</v>
      </c>
    </row>
    <row r="249" spans="1:24" x14ac:dyDescent="0.25">
      <c r="A249" s="61">
        <v>8</v>
      </c>
      <c r="B249" s="61">
        <v>1970</v>
      </c>
      <c r="C249" s="57">
        <v>5.4</v>
      </c>
      <c r="D249" s="45">
        <v>2.81</v>
      </c>
      <c r="E249" s="45">
        <v>0.2</v>
      </c>
      <c r="F249" s="45">
        <v>1.73</v>
      </c>
      <c r="G249" s="45">
        <v>3.6</v>
      </c>
      <c r="H249" s="45">
        <v>0.54</v>
      </c>
      <c r="I249" s="45">
        <v>1.96</v>
      </c>
      <c r="J249" s="45">
        <v>-9999</v>
      </c>
      <c r="K249" s="45">
        <v>0.97</v>
      </c>
      <c r="L249" s="45">
        <v>2.13</v>
      </c>
      <c r="M249" s="46">
        <v>0.81</v>
      </c>
      <c r="N249" s="45">
        <v>0.42</v>
      </c>
      <c r="O249" s="45">
        <v>3.8</v>
      </c>
      <c r="P249" s="45">
        <v>0.56000000000000005</v>
      </c>
      <c r="Q249" s="45">
        <v>0.88</v>
      </c>
      <c r="R249" s="45">
        <v>-9999</v>
      </c>
      <c r="S249" s="45">
        <v>0.12</v>
      </c>
      <c r="T249" s="45">
        <v>0.02</v>
      </c>
      <c r="U249" s="45">
        <v>1.23</v>
      </c>
      <c r="V249" s="64">
        <f t="shared" si="11"/>
        <v>25781</v>
      </c>
      <c r="W249" s="65">
        <f t="shared" si="12"/>
        <v>1970</v>
      </c>
      <c r="X249" s="72" t="str">
        <f t="shared" si="13"/>
        <v>Oct</v>
      </c>
    </row>
    <row r="250" spans="1:24" x14ac:dyDescent="0.25">
      <c r="A250" s="61">
        <v>9</v>
      </c>
      <c r="B250" s="61">
        <v>1970</v>
      </c>
      <c r="C250" s="57">
        <v>1.91</v>
      </c>
      <c r="D250" s="45">
        <v>2.85</v>
      </c>
      <c r="E250" s="45">
        <v>3.83</v>
      </c>
      <c r="F250" s="45">
        <v>1.5</v>
      </c>
      <c r="G250" s="45">
        <v>2.3199999999999998</v>
      </c>
      <c r="H250" s="45">
        <v>2.4700000000000002</v>
      </c>
      <c r="I250" s="45">
        <v>2.56</v>
      </c>
      <c r="J250" s="45">
        <v>-9999</v>
      </c>
      <c r="K250" s="45">
        <v>1.61</v>
      </c>
      <c r="L250" s="45">
        <v>0.88</v>
      </c>
      <c r="M250" s="46">
        <v>1.05</v>
      </c>
      <c r="N250" s="45">
        <v>2.59</v>
      </c>
      <c r="O250" s="45">
        <v>1.1000000000000001</v>
      </c>
      <c r="P250" s="45">
        <v>3.44</v>
      </c>
      <c r="Q250" s="45">
        <v>2.13</v>
      </c>
      <c r="R250" s="45">
        <v>-9999</v>
      </c>
      <c r="S250" s="45">
        <v>1.1100000000000001</v>
      </c>
      <c r="T250" s="45">
        <v>0.92</v>
      </c>
      <c r="U250" s="45">
        <v>2.15</v>
      </c>
      <c r="V250" s="64">
        <f t="shared" si="11"/>
        <v>25812</v>
      </c>
      <c r="W250" s="65">
        <f t="shared" si="12"/>
        <v>1970</v>
      </c>
      <c r="X250" s="72" t="str">
        <f t="shared" si="13"/>
        <v>Nov</v>
      </c>
    </row>
    <row r="251" spans="1:24" x14ac:dyDescent="0.25">
      <c r="A251" s="61">
        <v>10</v>
      </c>
      <c r="B251" s="61">
        <v>1970</v>
      </c>
      <c r="C251" s="57">
        <v>0.57999999999999996</v>
      </c>
      <c r="D251" s="45">
        <v>0.8</v>
      </c>
      <c r="E251" s="45">
        <v>1.0900000000000001</v>
      </c>
      <c r="F251" s="45">
        <v>0.91</v>
      </c>
      <c r="G251" s="45">
        <v>0.86</v>
      </c>
      <c r="H251" s="45">
        <v>0.88</v>
      </c>
      <c r="I251" s="45">
        <v>0.99</v>
      </c>
      <c r="J251" s="45">
        <v>-9999</v>
      </c>
      <c r="K251" s="45">
        <v>1.25</v>
      </c>
      <c r="L251" s="45">
        <v>0.92</v>
      </c>
      <c r="M251" s="46">
        <v>0.55000000000000004</v>
      </c>
      <c r="N251" s="45">
        <v>1.54</v>
      </c>
      <c r="O251" s="45">
        <v>0.52</v>
      </c>
      <c r="P251" s="45">
        <v>0.77</v>
      </c>
      <c r="Q251" s="45">
        <v>0.96</v>
      </c>
      <c r="R251" s="45">
        <v>-9999</v>
      </c>
      <c r="S251" s="45">
        <v>0.47</v>
      </c>
      <c r="T251" s="45">
        <v>1.1000000000000001</v>
      </c>
      <c r="U251" s="45">
        <v>1.41</v>
      </c>
      <c r="V251" s="64">
        <f t="shared" si="11"/>
        <v>25842</v>
      </c>
      <c r="W251" s="65">
        <f t="shared" si="12"/>
        <v>1970</v>
      </c>
      <c r="X251" s="72" t="str">
        <f t="shared" si="13"/>
        <v>Dec</v>
      </c>
    </row>
    <row r="252" spans="1:24" x14ac:dyDescent="0.25">
      <c r="A252" s="61">
        <v>11</v>
      </c>
      <c r="B252" s="61">
        <v>1970</v>
      </c>
      <c r="C252" s="57">
        <v>0.16</v>
      </c>
      <c r="D252" s="45">
        <v>0.98</v>
      </c>
      <c r="E252" s="45">
        <v>1.6</v>
      </c>
      <c r="F252" s="45">
        <v>0.78</v>
      </c>
      <c r="G252" s="45">
        <v>1.61</v>
      </c>
      <c r="H252" s="45">
        <v>1.19</v>
      </c>
      <c r="I252" s="45">
        <v>0.56999999999999995</v>
      </c>
      <c r="J252" s="45">
        <v>-9999</v>
      </c>
      <c r="K252" s="45">
        <v>0.54</v>
      </c>
      <c r="L252" s="45">
        <v>0.54</v>
      </c>
      <c r="M252" s="46">
        <v>0.22</v>
      </c>
      <c r="N252" s="45">
        <v>2.33</v>
      </c>
      <c r="O252" s="45">
        <v>0.32</v>
      </c>
      <c r="P252" s="45">
        <v>0.49</v>
      </c>
      <c r="Q252" s="45">
        <v>1.42</v>
      </c>
      <c r="R252" s="45">
        <v>-9999</v>
      </c>
      <c r="S252" s="45">
        <v>0.68</v>
      </c>
      <c r="T252" s="45">
        <v>0.46</v>
      </c>
      <c r="U252" s="45">
        <v>0.73</v>
      </c>
      <c r="V252" s="64">
        <f t="shared" si="11"/>
        <v>25873</v>
      </c>
      <c r="W252" s="65">
        <f t="shared" si="12"/>
        <v>1971</v>
      </c>
      <c r="X252" s="72" t="str">
        <f t="shared" si="13"/>
        <v>Jan</v>
      </c>
    </row>
    <row r="253" spans="1:24" x14ac:dyDescent="0.25">
      <c r="A253" s="61">
        <v>12</v>
      </c>
      <c r="B253" s="61">
        <v>1970</v>
      </c>
      <c r="C253" s="57">
        <v>0.06</v>
      </c>
      <c r="D253" s="45">
        <v>0.01</v>
      </c>
      <c r="E253" s="45">
        <v>0.18</v>
      </c>
      <c r="F253" s="45">
        <v>0.1</v>
      </c>
      <c r="G253" s="45">
        <v>0.04</v>
      </c>
      <c r="H253" s="45">
        <v>0.09</v>
      </c>
      <c r="I253" s="45">
        <v>0.1</v>
      </c>
      <c r="J253" s="45">
        <v>-9999</v>
      </c>
      <c r="K253" s="45">
        <v>0.16</v>
      </c>
      <c r="L253" s="45">
        <v>0.18</v>
      </c>
      <c r="M253" s="46">
        <v>0.2</v>
      </c>
      <c r="N253" s="45">
        <v>0.03</v>
      </c>
      <c r="O253" s="45">
        <v>0.05</v>
      </c>
      <c r="P253" s="45">
        <v>0.19</v>
      </c>
      <c r="Q253" s="45">
        <v>0.05</v>
      </c>
      <c r="R253" s="45">
        <v>-9999</v>
      </c>
      <c r="S253" s="45">
        <v>0.25</v>
      </c>
      <c r="T253" s="45">
        <v>0.22</v>
      </c>
      <c r="U253" s="45">
        <v>0.15</v>
      </c>
      <c r="V253" s="64">
        <f t="shared" si="11"/>
        <v>25903</v>
      </c>
      <c r="W253" s="65">
        <f t="shared" si="12"/>
        <v>1971</v>
      </c>
      <c r="X253" s="72" t="str">
        <f t="shared" si="13"/>
        <v>Feb</v>
      </c>
    </row>
    <row r="254" spans="1:24" x14ac:dyDescent="0.25">
      <c r="A254" s="61">
        <v>1</v>
      </c>
      <c r="B254" s="61">
        <v>1971</v>
      </c>
      <c r="C254" s="57">
        <v>0.11</v>
      </c>
      <c r="D254" s="45">
        <v>0.24</v>
      </c>
      <c r="E254" s="45">
        <v>0.51</v>
      </c>
      <c r="F254" s="45">
        <v>0.52</v>
      </c>
      <c r="G254" s="45">
        <v>0.21</v>
      </c>
      <c r="H254" s="45">
        <v>0.35</v>
      </c>
      <c r="I254" s="45">
        <v>0.46</v>
      </c>
      <c r="J254" s="45">
        <v>-9999</v>
      </c>
      <c r="K254" s="45">
        <v>0.59</v>
      </c>
      <c r="L254" s="45">
        <v>0.28000000000000003</v>
      </c>
      <c r="M254" s="46">
        <v>0.35</v>
      </c>
      <c r="N254" s="45">
        <v>0.39</v>
      </c>
      <c r="O254" s="45">
        <v>0.14000000000000001</v>
      </c>
      <c r="P254" s="45">
        <v>0.54</v>
      </c>
      <c r="Q254" s="45">
        <v>0.34</v>
      </c>
      <c r="R254" s="45">
        <v>-9999</v>
      </c>
      <c r="S254" s="45">
        <v>0.46</v>
      </c>
      <c r="T254" s="45">
        <v>0.4</v>
      </c>
      <c r="U254" s="45">
        <v>0.7</v>
      </c>
      <c r="V254" s="64">
        <f t="shared" si="11"/>
        <v>25934</v>
      </c>
      <c r="W254" s="65">
        <f t="shared" si="12"/>
        <v>1971</v>
      </c>
      <c r="X254" s="72" t="str">
        <f t="shared" si="13"/>
        <v>Mar</v>
      </c>
    </row>
    <row r="255" spans="1:24" x14ac:dyDescent="0.25">
      <c r="A255" s="61">
        <v>2</v>
      </c>
      <c r="B255" s="61">
        <v>1971</v>
      </c>
      <c r="C255" s="57">
        <v>0.46</v>
      </c>
      <c r="D255" s="45">
        <v>1.28</v>
      </c>
      <c r="E255" s="45">
        <v>1.36</v>
      </c>
      <c r="F255" s="45">
        <v>0.88</v>
      </c>
      <c r="G255" s="45">
        <v>1</v>
      </c>
      <c r="H255" s="45">
        <v>0.78</v>
      </c>
      <c r="I255" s="45">
        <v>0.57999999999999996</v>
      </c>
      <c r="J255" s="45">
        <v>-9999</v>
      </c>
      <c r="K255" s="45">
        <v>0.5</v>
      </c>
      <c r="L255" s="45">
        <v>0.44</v>
      </c>
      <c r="M255" s="46">
        <v>0.63</v>
      </c>
      <c r="N255" s="45">
        <v>1.45</v>
      </c>
      <c r="O255" s="45">
        <v>0.64</v>
      </c>
      <c r="P255" s="45">
        <v>0.72</v>
      </c>
      <c r="Q255" s="45">
        <v>0.69</v>
      </c>
      <c r="R255" s="45">
        <v>-9999</v>
      </c>
      <c r="S255" s="45">
        <v>1.2</v>
      </c>
      <c r="T255" s="45">
        <v>0.46</v>
      </c>
      <c r="U255" s="45">
        <v>1.1000000000000001</v>
      </c>
      <c r="V255" s="64">
        <f t="shared" si="11"/>
        <v>25965</v>
      </c>
      <c r="W255" s="65">
        <f t="shared" si="12"/>
        <v>1971</v>
      </c>
      <c r="X255" s="72" t="str">
        <f t="shared" si="13"/>
        <v>Apr</v>
      </c>
    </row>
    <row r="256" spans="1:24" x14ac:dyDescent="0.25">
      <c r="A256" s="61">
        <v>3</v>
      </c>
      <c r="B256" s="61">
        <v>1971</v>
      </c>
      <c r="C256" s="57">
        <v>0.14000000000000001</v>
      </c>
      <c r="D256" s="45">
        <v>0.75</v>
      </c>
      <c r="E256" s="45">
        <v>0.78</v>
      </c>
      <c r="F256" s="45">
        <v>0.49</v>
      </c>
      <c r="G256" s="45">
        <v>0.6</v>
      </c>
      <c r="H256" s="45">
        <v>0.53</v>
      </c>
      <c r="I256" s="45">
        <v>0.75</v>
      </c>
      <c r="J256" s="45">
        <v>-9999</v>
      </c>
      <c r="K256" s="45">
        <v>0.51</v>
      </c>
      <c r="L256" s="45">
        <v>0.4</v>
      </c>
      <c r="M256" s="46">
        <v>2.2999999999999998</v>
      </c>
      <c r="N256" s="45">
        <v>0.9</v>
      </c>
      <c r="O256" s="45">
        <v>0.15</v>
      </c>
      <c r="P256" s="45">
        <v>0.62</v>
      </c>
      <c r="Q256" s="45">
        <v>0.45</v>
      </c>
      <c r="R256" s="45">
        <v>-9999</v>
      </c>
      <c r="S256" s="45">
        <v>1.98</v>
      </c>
      <c r="T256" s="45">
        <v>1.54</v>
      </c>
      <c r="U256" s="45">
        <v>0.54</v>
      </c>
      <c r="V256" s="64">
        <f t="shared" si="11"/>
        <v>25993</v>
      </c>
      <c r="W256" s="65">
        <f t="shared" si="12"/>
        <v>1971</v>
      </c>
      <c r="X256" s="72" t="str">
        <f t="shared" si="13"/>
        <v>May</v>
      </c>
    </row>
    <row r="257" spans="1:24" x14ac:dyDescent="0.25">
      <c r="A257" s="61">
        <v>4</v>
      </c>
      <c r="B257" s="61">
        <v>1971</v>
      </c>
      <c r="C257" s="57">
        <v>0.56999999999999995</v>
      </c>
      <c r="D257" s="45">
        <v>2.56</v>
      </c>
      <c r="E257" s="45">
        <v>6.01</v>
      </c>
      <c r="F257" s="45">
        <v>1.72</v>
      </c>
      <c r="G257" s="45">
        <v>1.93</v>
      </c>
      <c r="H257" s="45">
        <v>1.98</v>
      </c>
      <c r="I257" s="45">
        <v>3.95</v>
      </c>
      <c r="J257" s="45">
        <v>-9999</v>
      </c>
      <c r="K257" s="45">
        <v>4.42</v>
      </c>
      <c r="L257" s="45">
        <v>2.4700000000000002</v>
      </c>
      <c r="M257" s="46">
        <v>3.45</v>
      </c>
      <c r="N257" s="45">
        <v>4.5599999999999996</v>
      </c>
      <c r="O257" s="45">
        <v>1.27</v>
      </c>
      <c r="P257" s="45">
        <v>4.45</v>
      </c>
      <c r="Q257" s="45">
        <v>3.42</v>
      </c>
      <c r="R257" s="45">
        <v>-9999</v>
      </c>
      <c r="S257" s="45">
        <v>2.71</v>
      </c>
      <c r="T257" s="45">
        <v>2.87</v>
      </c>
      <c r="U257" s="45">
        <v>6.31</v>
      </c>
      <c r="V257" s="64">
        <f t="shared" si="11"/>
        <v>26024</v>
      </c>
      <c r="W257" s="65">
        <f t="shared" si="12"/>
        <v>1971</v>
      </c>
      <c r="X257" s="72" t="str">
        <f t="shared" si="13"/>
        <v>Jun</v>
      </c>
    </row>
    <row r="258" spans="1:24" x14ac:dyDescent="0.25">
      <c r="A258" s="61">
        <v>5</v>
      </c>
      <c r="B258" s="61">
        <v>1971</v>
      </c>
      <c r="C258" s="57">
        <v>0.34</v>
      </c>
      <c r="D258" s="45">
        <v>1.2</v>
      </c>
      <c r="E258" s="45">
        <v>2</v>
      </c>
      <c r="F258" s="45">
        <v>1.1399999999999999</v>
      </c>
      <c r="G258" s="45">
        <v>1.21</v>
      </c>
      <c r="H258" s="45">
        <v>1.34</v>
      </c>
      <c r="I258" s="45">
        <v>0.93</v>
      </c>
      <c r="J258" s="45">
        <v>-9999</v>
      </c>
      <c r="K258" s="45">
        <v>2.33</v>
      </c>
      <c r="L258" s="45">
        <v>0.92</v>
      </c>
      <c r="M258" s="46">
        <v>4.0199999999999996</v>
      </c>
      <c r="N258" s="45">
        <v>2.76</v>
      </c>
      <c r="O258" s="45">
        <v>1.41</v>
      </c>
      <c r="P258" s="45">
        <v>0.83</v>
      </c>
      <c r="Q258" s="45">
        <v>2.0299999999999998</v>
      </c>
      <c r="R258" s="45">
        <v>-9999</v>
      </c>
      <c r="S258" s="45">
        <v>3.71</v>
      </c>
      <c r="T258" s="45">
        <v>3.17</v>
      </c>
      <c r="U258" s="45">
        <v>1.72</v>
      </c>
      <c r="V258" s="64">
        <f t="shared" si="11"/>
        <v>26054</v>
      </c>
      <c r="W258" s="65">
        <f t="shared" si="12"/>
        <v>1971</v>
      </c>
      <c r="X258" s="72" t="str">
        <f t="shared" si="13"/>
        <v>Jul</v>
      </c>
    </row>
    <row r="259" spans="1:24" x14ac:dyDescent="0.25">
      <c r="A259" s="61">
        <v>6</v>
      </c>
      <c r="B259" s="61">
        <v>1971</v>
      </c>
      <c r="C259" s="57">
        <v>0.23</v>
      </c>
      <c r="D259" s="45">
        <v>0.73</v>
      </c>
      <c r="E259" s="45">
        <v>0.41</v>
      </c>
      <c r="F259" s="45">
        <v>0.74</v>
      </c>
      <c r="G259" s="45">
        <v>0.14000000000000001</v>
      </c>
      <c r="H259" s="45">
        <v>0.23</v>
      </c>
      <c r="I259" s="45">
        <v>0.52</v>
      </c>
      <c r="J259" s="45">
        <v>-9999</v>
      </c>
      <c r="K259" s="45">
        <v>0.2</v>
      </c>
      <c r="L259" s="45">
        <v>1.64</v>
      </c>
      <c r="M259" s="46">
        <v>2.2599999999999998</v>
      </c>
      <c r="N259" s="45">
        <v>0.79</v>
      </c>
      <c r="O259" s="45">
        <v>0.39</v>
      </c>
      <c r="P259" s="45">
        <v>0.01</v>
      </c>
      <c r="Q259" s="45">
        <v>0.69</v>
      </c>
      <c r="R259" s="45">
        <v>-9999</v>
      </c>
      <c r="S259" s="45">
        <v>2.54</v>
      </c>
      <c r="T259" s="45">
        <v>2.27</v>
      </c>
      <c r="U259" s="45">
        <v>0.15</v>
      </c>
      <c r="V259" s="64">
        <f t="shared" ref="V259:V322" si="14">DATE(B259,A259,1)</f>
        <v>26085</v>
      </c>
      <c r="W259" s="65">
        <f t="shared" si="12"/>
        <v>1971</v>
      </c>
      <c r="X259" s="72" t="str">
        <f t="shared" si="13"/>
        <v>Aug</v>
      </c>
    </row>
    <row r="260" spans="1:24" x14ac:dyDescent="0.25">
      <c r="A260" s="61">
        <v>7</v>
      </c>
      <c r="B260" s="61">
        <v>1971</v>
      </c>
      <c r="C260" s="57">
        <v>2.2000000000000002</v>
      </c>
      <c r="D260" s="45">
        <v>3.86</v>
      </c>
      <c r="E260" s="45">
        <v>1.37</v>
      </c>
      <c r="F260" s="45">
        <v>0.91</v>
      </c>
      <c r="G260" s="45">
        <v>5.71</v>
      </c>
      <c r="H260" s="45">
        <v>1.2</v>
      </c>
      <c r="I260" s="45">
        <v>1.46</v>
      </c>
      <c r="J260" s="45">
        <v>-9999</v>
      </c>
      <c r="K260" s="45">
        <v>0.52</v>
      </c>
      <c r="L260" s="45">
        <v>0.4</v>
      </c>
      <c r="M260" s="46">
        <v>0.84</v>
      </c>
      <c r="N260" s="45">
        <v>1.07</v>
      </c>
      <c r="O260" s="45">
        <v>1.75</v>
      </c>
      <c r="P260" s="45">
        <v>1.1599999999999999</v>
      </c>
      <c r="Q260" s="45">
        <v>1.94</v>
      </c>
      <c r="R260" s="45">
        <v>-9999</v>
      </c>
      <c r="S260" s="45">
        <v>3.4</v>
      </c>
      <c r="T260" s="45">
        <v>0.64</v>
      </c>
      <c r="U260" s="45">
        <v>1.45</v>
      </c>
      <c r="V260" s="64">
        <f t="shared" si="14"/>
        <v>26115</v>
      </c>
      <c r="W260" s="65">
        <f t="shared" si="12"/>
        <v>1971</v>
      </c>
      <c r="X260" s="72" t="str">
        <f t="shared" si="13"/>
        <v>Sep</v>
      </c>
    </row>
    <row r="261" spans="1:24" x14ac:dyDescent="0.25">
      <c r="A261" s="61">
        <v>8</v>
      </c>
      <c r="B261" s="61">
        <v>1971</v>
      </c>
      <c r="C261" s="57">
        <v>1.49</v>
      </c>
      <c r="D261" s="45">
        <v>2.0099999999999998</v>
      </c>
      <c r="E261" s="45">
        <v>0.1</v>
      </c>
      <c r="F261" s="45">
        <v>2.2599999999999998</v>
      </c>
      <c r="G261" s="45">
        <v>1.91</v>
      </c>
      <c r="H261" s="45">
        <v>0.85</v>
      </c>
      <c r="I261" s="45">
        <v>1.72</v>
      </c>
      <c r="J261" s="45">
        <v>-9999</v>
      </c>
      <c r="K261" s="45">
        <v>0.19</v>
      </c>
      <c r="L261" s="45">
        <v>0.16</v>
      </c>
      <c r="M261" s="46">
        <v>1.37</v>
      </c>
      <c r="N261" s="45">
        <v>0.82</v>
      </c>
      <c r="O261" s="45">
        <v>1.92</v>
      </c>
      <c r="P261" s="45">
        <v>1.0000000000000001E-5</v>
      </c>
      <c r="Q261" s="45">
        <v>1.1499999999999999</v>
      </c>
      <c r="R261" s="45">
        <v>-9999</v>
      </c>
      <c r="S261" s="45">
        <v>1.28</v>
      </c>
      <c r="T261" s="45">
        <v>0.81</v>
      </c>
      <c r="U261" s="45">
        <v>0.3</v>
      </c>
      <c r="V261" s="64">
        <f t="shared" si="14"/>
        <v>26146</v>
      </c>
      <c r="W261" s="65">
        <f t="shared" ref="W261:W324" si="15">IF(MONTH(V261)&gt;=11,YEAR(V261)+1,YEAR(V261)+0)</f>
        <v>1971</v>
      </c>
      <c r="X261" s="72" t="str">
        <f t="shared" ref="X261:X324" si="16">CHOOSE(MONTH(V261),"Mar","Apr","May","Jun","Jul","Aug","Sep","Oct","Nov","Dec","Jan","Feb")</f>
        <v>Oct</v>
      </c>
    </row>
    <row r="262" spans="1:24" x14ac:dyDescent="0.25">
      <c r="A262" s="61">
        <v>9</v>
      </c>
      <c r="B262" s="61">
        <v>1971</v>
      </c>
      <c r="C262" s="57">
        <v>1.21</v>
      </c>
      <c r="D262" s="45">
        <v>2.0699999999999998</v>
      </c>
      <c r="E262" s="45">
        <v>4.21</v>
      </c>
      <c r="F262" s="45">
        <v>2.2000000000000002</v>
      </c>
      <c r="G262" s="45">
        <v>2.37</v>
      </c>
      <c r="H262" s="45">
        <v>2.85</v>
      </c>
      <c r="I262" s="45">
        <v>2.52</v>
      </c>
      <c r="J262" s="45">
        <v>-9999</v>
      </c>
      <c r="K262" s="45">
        <v>3.55</v>
      </c>
      <c r="L262" s="45">
        <v>2.4300000000000002</v>
      </c>
      <c r="M262" s="46">
        <v>1.97</v>
      </c>
      <c r="N262" s="45">
        <v>3.31</v>
      </c>
      <c r="O262" s="45">
        <v>0.82</v>
      </c>
      <c r="P262" s="45">
        <v>3.83</v>
      </c>
      <c r="Q262" s="45">
        <v>2.1</v>
      </c>
      <c r="R262" s="45">
        <v>-9999</v>
      </c>
      <c r="S262" s="45">
        <v>2.1</v>
      </c>
      <c r="T262" s="45">
        <v>2.19</v>
      </c>
      <c r="U262" s="45">
        <v>3.83</v>
      </c>
      <c r="V262" s="64">
        <f t="shared" si="14"/>
        <v>26177</v>
      </c>
      <c r="W262" s="65">
        <f t="shared" si="15"/>
        <v>1971</v>
      </c>
      <c r="X262" s="72" t="str">
        <f t="shared" si="16"/>
        <v>Nov</v>
      </c>
    </row>
    <row r="263" spans="1:24" x14ac:dyDescent="0.25">
      <c r="A263" s="61">
        <v>10</v>
      </c>
      <c r="B263" s="61">
        <v>1971</v>
      </c>
      <c r="C263" s="57">
        <v>0.99</v>
      </c>
      <c r="D263" s="45">
        <v>1.03</v>
      </c>
      <c r="E263" s="45">
        <v>0.72</v>
      </c>
      <c r="F263" s="45">
        <v>0.12</v>
      </c>
      <c r="G263" s="45">
        <v>1.32</v>
      </c>
      <c r="H263" s="45">
        <v>0.44</v>
      </c>
      <c r="I263" s="45">
        <v>0.39</v>
      </c>
      <c r="J263" s="45">
        <v>-9999</v>
      </c>
      <c r="K263" s="45">
        <v>0.94</v>
      </c>
      <c r="L263" s="45">
        <v>0.35</v>
      </c>
      <c r="M263" s="46">
        <v>1.1599999999999999</v>
      </c>
      <c r="N263" s="45">
        <v>0.67</v>
      </c>
      <c r="O263" s="45">
        <v>1.1100000000000001</v>
      </c>
      <c r="P263" s="45">
        <v>0.3</v>
      </c>
      <c r="Q263" s="45">
        <v>0.31</v>
      </c>
      <c r="R263" s="45">
        <v>-9999</v>
      </c>
      <c r="S263" s="45">
        <v>1.42</v>
      </c>
      <c r="T263" s="45">
        <v>0.54</v>
      </c>
      <c r="U263" s="45">
        <v>0.92</v>
      </c>
      <c r="V263" s="64">
        <f t="shared" si="14"/>
        <v>26207</v>
      </c>
      <c r="W263" s="65">
        <f t="shared" si="15"/>
        <v>1971</v>
      </c>
      <c r="X263" s="72" t="str">
        <f t="shared" si="16"/>
        <v>Dec</v>
      </c>
    </row>
    <row r="264" spans="1:24" x14ac:dyDescent="0.25">
      <c r="A264" s="61">
        <v>11</v>
      </c>
      <c r="B264" s="61">
        <v>1971</v>
      </c>
      <c r="C264" s="57">
        <v>0.24</v>
      </c>
      <c r="D264" s="45">
        <v>0.3</v>
      </c>
      <c r="E264" s="45">
        <v>0.56000000000000005</v>
      </c>
      <c r="F264" s="45">
        <v>0.31</v>
      </c>
      <c r="G264" s="45">
        <v>0.25</v>
      </c>
      <c r="H264" s="45">
        <v>0.16</v>
      </c>
      <c r="I264" s="45">
        <v>0.08</v>
      </c>
      <c r="J264" s="45">
        <v>-9999</v>
      </c>
      <c r="K264" s="45">
        <v>0.02</v>
      </c>
      <c r="L264" s="45">
        <v>0.03</v>
      </c>
      <c r="M264" s="46">
        <v>0.33</v>
      </c>
      <c r="N264" s="45">
        <v>0.43</v>
      </c>
      <c r="O264" s="45">
        <v>0.17</v>
      </c>
      <c r="P264" s="45">
        <v>7.0000000000000007E-2</v>
      </c>
      <c r="Q264" s="45">
        <v>0.2</v>
      </c>
      <c r="R264" s="45">
        <v>-9999</v>
      </c>
      <c r="S264" s="45">
        <v>0.36</v>
      </c>
      <c r="T264" s="45">
        <v>0.13</v>
      </c>
      <c r="U264" s="45">
        <v>1.0000000000000001E-5</v>
      </c>
      <c r="V264" s="64">
        <f t="shared" si="14"/>
        <v>26238</v>
      </c>
      <c r="W264" s="65">
        <f t="shared" si="15"/>
        <v>1972</v>
      </c>
      <c r="X264" s="72" t="str">
        <f t="shared" si="16"/>
        <v>Jan</v>
      </c>
    </row>
    <row r="265" spans="1:24" x14ac:dyDescent="0.25">
      <c r="A265" s="61">
        <v>12</v>
      </c>
      <c r="B265" s="61">
        <v>1971</v>
      </c>
      <c r="C265" s="57">
        <v>0.35</v>
      </c>
      <c r="D265" s="45">
        <v>0.23</v>
      </c>
      <c r="E265" s="45">
        <v>0.66</v>
      </c>
      <c r="F265" s="45">
        <v>0.06</v>
      </c>
      <c r="G265" s="45">
        <v>0.33</v>
      </c>
      <c r="H265" s="45">
        <v>0.25</v>
      </c>
      <c r="I265" s="45">
        <v>0.17</v>
      </c>
      <c r="J265" s="45">
        <v>-9999</v>
      </c>
      <c r="K265" s="45">
        <v>0.21</v>
      </c>
      <c r="L265" s="45">
        <v>0.32</v>
      </c>
      <c r="M265" s="46">
        <v>0.1</v>
      </c>
      <c r="N265" s="45">
        <v>0.38</v>
      </c>
      <c r="O265" s="45">
        <v>0.21</v>
      </c>
      <c r="P265" s="45">
        <v>0.16</v>
      </c>
      <c r="Q265" s="45">
        <v>0.2</v>
      </c>
      <c r="R265" s="45">
        <v>-9999</v>
      </c>
      <c r="S265" s="45">
        <v>0.12</v>
      </c>
      <c r="T265" s="45">
        <v>0.28000000000000003</v>
      </c>
      <c r="U265" s="45">
        <v>0.38</v>
      </c>
      <c r="V265" s="64">
        <f t="shared" si="14"/>
        <v>26268</v>
      </c>
      <c r="W265" s="65">
        <f t="shared" si="15"/>
        <v>1972</v>
      </c>
      <c r="X265" s="72" t="str">
        <f t="shared" si="16"/>
        <v>Feb</v>
      </c>
    </row>
    <row r="266" spans="1:24" x14ac:dyDescent="0.25">
      <c r="A266" s="61">
        <v>1</v>
      </c>
      <c r="B266" s="61">
        <v>1972</v>
      </c>
      <c r="C266" s="57">
        <v>0.2</v>
      </c>
      <c r="D266" s="45">
        <v>0.33</v>
      </c>
      <c r="E266" s="45">
        <v>1.1499999999999999</v>
      </c>
      <c r="F266" s="45">
        <v>0.47</v>
      </c>
      <c r="G266" s="45">
        <v>0.74</v>
      </c>
      <c r="H266" s="45">
        <v>0.36</v>
      </c>
      <c r="I266" s="45">
        <v>0.67</v>
      </c>
      <c r="J266" s="45">
        <v>-9999</v>
      </c>
      <c r="K266" s="45">
        <v>0.54</v>
      </c>
      <c r="L266" s="45">
        <v>0.12</v>
      </c>
      <c r="M266" s="46">
        <v>0.21</v>
      </c>
      <c r="N266" s="45">
        <v>0.76</v>
      </c>
      <c r="O266" s="45">
        <v>0.22</v>
      </c>
      <c r="P266" s="45">
        <v>0.65</v>
      </c>
      <c r="Q266" s="45">
        <v>0.66</v>
      </c>
      <c r="R266" s="45">
        <v>-9999</v>
      </c>
      <c r="S266" s="45">
        <v>0.25</v>
      </c>
      <c r="T266" s="45">
        <v>0.18</v>
      </c>
      <c r="U266" s="45">
        <v>0.63</v>
      </c>
      <c r="V266" s="64">
        <f t="shared" si="14"/>
        <v>26299</v>
      </c>
      <c r="W266" s="65">
        <f t="shared" si="15"/>
        <v>1972</v>
      </c>
      <c r="X266" s="72" t="str">
        <f t="shared" si="16"/>
        <v>Mar</v>
      </c>
    </row>
    <row r="267" spans="1:24" x14ac:dyDescent="0.25">
      <c r="A267" s="61">
        <v>2</v>
      </c>
      <c r="B267" s="61">
        <v>1972</v>
      </c>
      <c r="C267" s="57">
        <v>0.11</v>
      </c>
      <c r="D267" s="45">
        <v>-9999</v>
      </c>
      <c r="E267" s="45">
        <v>0.44</v>
      </c>
      <c r="F267" s="45">
        <v>0.17</v>
      </c>
      <c r="G267" s="45">
        <v>0.67</v>
      </c>
      <c r="H267" s="45">
        <v>0.44</v>
      </c>
      <c r="I267" s="45">
        <v>0.36</v>
      </c>
      <c r="J267" s="45">
        <v>-9999</v>
      </c>
      <c r="K267" s="45">
        <v>0.06</v>
      </c>
      <c r="L267" s="45">
        <v>0.1</v>
      </c>
      <c r="M267" s="46">
        <v>0.04</v>
      </c>
      <c r="N267" s="45">
        <v>0.74</v>
      </c>
      <c r="O267" s="45">
        <v>0.19</v>
      </c>
      <c r="P267" s="45">
        <v>0.12</v>
      </c>
      <c r="Q267" s="45">
        <v>0.6</v>
      </c>
      <c r="R267" s="45">
        <v>-9999</v>
      </c>
      <c r="S267" s="45">
        <v>0.09</v>
      </c>
      <c r="T267" s="45">
        <v>0.14000000000000001</v>
      </c>
      <c r="U267" s="45">
        <v>0.24</v>
      </c>
      <c r="V267" s="64">
        <f t="shared" si="14"/>
        <v>26330</v>
      </c>
      <c r="W267" s="65">
        <f t="shared" si="15"/>
        <v>1972</v>
      </c>
      <c r="X267" s="72" t="str">
        <f t="shared" si="16"/>
        <v>Apr</v>
      </c>
    </row>
    <row r="268" spans="1:24" x14ac:dyDescent="0.25">
      <c r="A268" s="61">
        <v>3</v>
      </c>
      <c r="B268" s="61">
        <v>1972</v>
      </c>
      <c r="C268" s="57">
        <v>0.28000000000000003</v>
      </c>
      <c r="D268" s="45">
        <v>0.81</v>
      </c>
      <c r="E268" s="45">
        <v>0.68</v>
      </c>
      <c r="F268" s="45">
        <v>0.49</v>
      </c>
      <c r="G268" s="45">
        <v>1.33</v>
      </c>
      <c r="H268" s="45">
        <v>0.5</v>
      </c>
      <c r="I268" s="45">
        <v>0.38</v>
      </c>
      <c r="J268" s="45">
        <v>-9999</v>
      </c>
      <c r="K268" s="45">
        <v>0.43</v>
      </c>
      <c r="L268" s="45">
        <v>0.16</v>
      </c>
      <c r="M268" s="46">
        <v>0.12</v>
      </c>
      <c r="N268" s="45">
        <v>0.92</v>
      </c>
      <c r="O268" s="45">
        <v>0.5</v>
      </c>
      <c r="P268" s="45">
        <v>0.43</v>
      </c>
      <c r="Q268" s="45">
        <v>0.88</v>
      </c>
      <c r="R268" s="45">
        <v>-9999</v>
      </c>
      <c r="S268" s="45">
        <v>0.08</v>
      </c>
      <c r="T268" s="45">
        <v>0.55000000000000004</v>
      </c>
      <c r="U268" s="45">
        <v>0.71</v>
      </c>
      <c r="V268" s="64">
        <f t="shared" si="14"/>
        <v>26359</v>
      </c>
      <c r="W268" s="65">
        <f t="shared" si="15"/>
        <v>1972</v>
      </c>
      <c r="X268" s="72" t="str">
        <f t="shared" si="16"/>
        <v>May</v>
      </c>
    </row>
    <row r="269" spans="1:24" x14ac:dyDescent="0.25">
      <c r="A269" s="61">
        <v>4</v>
      </c>
      <c r="B269" s="61">
        <v>1972</v>
      </c>
      <c r="C269" s="57">
        <v>0.06</v>
      </c>
      <c r="D269" s="45">
        <v>0.36</v>
      </c>
      <c r="E269" s="45">
        <v>1.52</v>
      </c>
      <c r="F269" s="45">
        <v>2.09</v>
      </c>
      <c r="G269" s="45">
        <v>1.17</v>
      </c>
      <c r="H269" s="45">
        <v>3.52</v>
      </c>
      <c r="I269" s="45">
        <v>1.19</v>
      </c>
      <c r="J269" s="45">
        <v>-9999</v>
      </c>
      <c r="K269" s="45">
        <v>1.38</v>
      </c>
      <c r="L269" s="45">
        <v>1.41</v>
      </c>
      <c r="M269" s="46">
        <v>1.59</v>
      </c>
      <c r="N269" s="45">
        <v>1.92</v>
      </c>
      <c r="O269" s="45">
        <v>0.36</v>
      </c>
      <c r="P269" s="45">
        <v>1.83</v>
      </c>
      <c r="Q269" s="45">
        <v>2.63</v>
      </c>
      <c r="R269" s="45">
        <v>-9999</v>
      </c>
      <c r="S269" s="45">
        <v>1.95</v>
      </c>
      <c r="T269" s="45">
        <v>1.72</v>
      </c>
      <c r="U269" s="45">
        <v>1.1299999999999999</v>
      </c>
      <c r="V269" s="64">
        <f t="shared" si="14"/>
        <v>26390</v>
      </c>
      <c r="W269" s="65">
        <f t="shared" si="15"/>
        <v>1972</v>
      </c>
      <c r="X269" s="72" t="str">
        <f t="shared" si="16"/>
        <v>Jun</v>
      </c>
    </row>
    <row r="270" spans="1:24" x14ac:dyDescent="0.25">
      <c r="A270" s="61">
        <v>5</v>
      </c>
      <c r="B270" s="61">
        <v>1972</v>
      </c>
      <c r="C270" s="57">
        <v>0.81</v>
      </c>
      <c r="D270" s="45">
        <v>1.1599999999999999</v>
      </c>
      <c r="E270" s="45">
        <v>1.22</v>
      </c>
      <c r="F270" s="45">
        <v>2.84</v>
      </c>
      <c r="G270" s="45">
        <v>1.0900000000000001</v>
      </c>
      <c r="H270" s="45">
        <v>0.49</v>
      </c>
      <c r="I270" s="45">
        <v>1.06</v>
      </c>
      <c r="J270" s="45">
        <v>-9999</v>
      </c>
      <c r="K270" s="45">
        <v>0.55000000000000004</v>
      </c>
      <c r="L270" s="45">
        <v>0.99</v>
      </c>
      <c r="M270" s="46">
        <v>2.4300000000000002</v>
      </c>
      <c r="N270" s="45">
        <v>1.92</v>
      </c>
      <c r="O270" s="45">
        <v>0.94</v>
      </c>
      <c r="P270" s="45">
        <v>0.59</v>
      </c>
      <c r="Q270" s="45">
        <v>0.81</v>
      </c>
      <c r="R270" s="45">
        <v>-9999</v>
      </c>
      <c r="S270" s="45">
        <v>2.2000000000000002</v>
      </c>
      <c r="T270" s="45">
        <v>1.26</v>
      </c>
      <c r="U270" s="45">
        <v>1.56</v>
      </c>
      <c r="V270" s="64">
        <f t="shared" si="14"/>
        <v>26420</v>
      </c>
      <c r="W270" s="65">
        <f t="shared" si="15"/>
        <v>1972</v>
      </c>
      <c r="X270" s="72" t="str">
        <f t="shared" si="16"/>
        <v>Jul</v>
      </c>
    </row>
    <row r="271" spans="1:24" x14ac:dyDescent="0.25">
      <c r="A271" s="61">
        <v>6</v>
      </c>
      <c r="B271" s="61">
        <v>1972</v>
      </c>
      <c r="C271" s="57">
        <v>0.81</v>
      </c>
      <c r="D271" s="45">
        <v>1.94</v>
      </c>
      <c r="E271" s="45">
        <v>3.66</v>
      </c>
      <c r="F271" s="45">
        <v>3.02</v>
      </c>
      <c r="G271" s="45">
        <v>1.08</v>
      </c>
      <c r="H271" s="45">
        <v>2.94</v>
      </c>
      <c r="I271" s="45">
        <v>0.87</v>
      </c>
      <c r="J271" s="45">
        <v>-9999</v>
      </c>
      <c r="K271" s="45">
        <v>1.4</v>
      </c>
      <c r="L271" s="45">
        <v>1.83</v>
      </c>
      <c r="M271" s="46">
        <v>2.4500000000000002</v>
      </c>
      <c r="N271" s="45">
        <v>1.97</v>
      </c>
      <c r="O271" s="45">
        <v>2.67</v>
      </c>
      <c r="P271" s="45">
        <v>2.63</v>
      </c>
      <c r="Q271" s="45">
        <v>3.24</v>
      </c>
      <c r="R271" s="45">
        <v>-9999</v>
      </c>
      <c r="S271" s="45">
        <v>3.13</v>
      </c>
      <c r="T271" s="45">
        <v>2.69</v>
      </c>
      <c r="U271" s="45">
        <v>0.96</v>
      </c>
      <c r="V271" s="64">
        <f t="shared" si="14"/>
        <v>26451</v>
      </c>
      <c r="W271" s="65">
        <f t="shared" si="15"/>
        <v>1972</v>
      </c>
      <c r="X271" s="72" t="str">
        <f t="shared" si="16"/>
        <v>Aug</v>
      </c>
    </row>
    <row r="272" spans="1:24" x14ac:dyDescent="0.25">
      <c r="A272" s="61">
        <v>7</v>
      </c>
      <c r="B272" s="61">
        <v>1972</v>
      </c>
      <c r="C272" s="57">
        <v>0.3</v>
      </c>
      <c r="D272" s="45">
        <v>1.2</v>
      </c>
      <c r="E272" s="45">
        <v>2.2400000000000002</v>
      </c>
      <c r="F272" s="45">
        <v>1.1100000000000001</v>
      </c>
      <c r="G272" s="45">
        <v>2.37</v>
      </c>
      <c r="H272" s="45">
        <v>0.63</v>
      </c>
      <c r="I272" s="45">
        <v>0.49</v>
      </c>
      <c r="J272" s="45">
        <v>-9999</v>
      </c>
      <c r="K272" s="45">
        <v>0.72</v>
      </c>
      <c r="L272" s="45">
        <v>1.5</v>
      </c>
      <c r="M272" s="46">
        <v>2.21</v>
      </c>
      <c r="N272" s="45">
        <v>1.2</v>
      </c>
      <c r="O272" s="45">
        <v>1.45</v>
      </c>
      <c r="P272" s="45">
        <v>0.64</v>
      </c>
      <c r="Q272" s="45">
        <v>1.35</v>
      </c>
      <c r="R272" s="45">
        <v>-9999</v>
      </c>
      <c r="S272" s="45">
        <v>2.88</v>
      </c>
      <c r="T272" s="45">
        <v>2.0299999999999998</v>
      </c>
      <c r="U272" s="45">
        <v>1.53</v>
      </c>
      <c r="V272" s="64">
        <f t="shared" si="14"/>
        <v>26481</v>
      </c>
      <c r="W272" s="65">
        <f t="shared" si="15"/>
        <v>1972</v>
      </c>
      <c r="X272" s="72" t="str">
        <f t="shared" si="16"/>
        <v>Sep</v>
      </c>
    </row>
    <row r="273" spans="1:24" x14ac:dyDescent="0.25">
      <c r="A273" s="61">
        <v>8</v>
      </c>
      <c r="B273" s="61">
        <v>1972</v>
      </c>
      <c r="C273" s="57">
        <v>1.02</v>
      </c>
      <c r="D273" s="45">
        <v>3.08</v>
      </c>
      <c r="E273" s="45">
        <v>1.79</v>
      </c>
      <c r="F273" s="45">
        <v>2.17</v>
      </c>
      <c r="G273" s="45">
        <v>3.18</v>
      </c>
      <c r="H273" s="45">
        <v>2.71</v>
      </c>
      <c r="I273" s="45">
        <v>2.61</v>
      </c>
      <c r="J273" s="45">
        <v>-9999</v>
      </c>
      <c r="K273" s="45">
        <v>2.2400000000000002</v>
      </c>
      <c r="L273" s="45">
        <v>2.59</v>
      </c>
      <c r="M273" s="46">
        <v>2.31</v>
      </c>
      <c r="N273" s="45">
        <v>1.86</v>
      </c>
      <c r="O273" s="45">
        <v>1.49</v>
      </c>
      <c r="P273" s="45">
        <v>1.99</v>
      </c>
      <c r="Q273" s="45">
        <v>2.58</v>
      </c>
      <c r="R273" s="45">
        <v>-9999</v>
      </c>
      <c r="S273" s="45">
        <v>3.57</v>
      </c>
      <c r="T273" s="45">
        <v>4.26</v>
      </c>
      <c r="U273" s="45">
        <v>2.81</v>
      </c>
      <c r="V273" s="64">
        <f t="shared" si="14"/>
        <v>26512</v>
      </c>
      <c r="W273" s="65">
        <f t="shared" si="15"/>
        <v>1972</v>
      </c>
      <c r="X273" s="72" t="str">
        <f t="shared" si="16"/>
        <v>Oct</v>
      </c>
    </row>
    <row r="274" spans="1:24" x14ac:dyDescent="0.25">
      <c r="A274" s="61">
        <v>9</v>
      </c>
      <c r="B274" s="61">
        <v>1972</v>
      </c>
      <c r="C274" s="57">
        <v>0.62</v>
      </c>
      <c r="D274" s="45">
        <v>1.39</v>
      </c>
      <c r="E274" s="45">
        <v>1.18</v>
      </c>
      <c r="F274" s="45">
        <v>2.16</v>
      </c>
      <c r="G274" s="45">
        <v>1.0900000000000001</v>
      </c>
      <c r="H274" s="45">
        <v>2.0699999999999998</v>
      </c>
      <c r="I274" s="45">
        <v>1.39</v>
      </c>
      <c r="J274" s="45">
        <v>-9999</v>
      </c>
      <c r="K274" s="45">
        <v>0.51</v>
      </c>
      <c r="L274" s="45">
        <v>1.35</v>
      </c>
      <c r="M274" s="46">
        <v>1.42</v>
      </c>
      <c r="N274" s="45">
        <v>0.79</v>
      </c>
      <c r="O274" s="45">
        <v>1.57</v>
      </c>
      <c r="P274" s="45">
        <v>0.85</v>
      </c>
      <c r="Q274" s="45">
        <v>0.79</v>
      </c>
      <c r="R274" s="45">
        <v>-9999</v>
      </c>
      <c r="S274" s="45">
        <v>0.64</v>
      </c>
      <c r="T274" s="45">
        <v>0.9</v>
      </c>
      <c r="U274" s="45">
        <v>1.36</v>
      </c>
      <c r="V274" s="64">
        <f t="shared" si="14"/>
        <v>26543</v>
      </c>
      <c r="W274" s="65">
        <f t="shared" si="15"/>
        <v>1972</v>
      </c>
      <c r="X274" s="72" t="str">
        <f t="shared" si="16"/>
        <v>Nov</v>
      </c>
    </row>
    <row r="275" spans="1:24" x14ac:dyDescent="0.25">
      <c r="A275" s="61">
        <v>10</v>
      </c>
      <c r="B275" s="61">
        <v>1972</v>
      </c>
      <c r="C275" s="57">
        <v>0.67</v>
      </c>
      <c r="D275" s="45">
        <v>0.87</v>
      </c>
      <c r="E275" s="45">
        <v>1.26</v>
      </c>
      <c r="F275" s="45">
        <v>0.27</v>
      </c>
      <c r="G275" s="45">
        <v>0.86</v>
      </c>
      <c r="H275" s="45">
        <v>0.82</v>
      </c>
      <c r="I275" s="45">
        <v>1.32</v>
      </c>
      <c r="J275" s="45">
        <v>-9999</v>
      </c>
      <c r="K275" s="45">
        <v>0.56999999999999995</v>
      </c>
      <c r="L275" s="45">
        <v>0.26</v>
      </c>
      <c r="M275" s="46">
        <v>0.65</v>
      </c>
      <c r="N275" s="45">
        <v>0.41</v>
      </c>
      <c r="O275" s="45">
        <v>0.71</v>
      </c>
      <c r="P275" s="45">
        <v>0.54</v>
      </c>
      <c r="Q275" s="45">
        <v>0.47</v>
      </c>
      <c r="R275" s="45">
        <v>-9999</v>
      </c>
      <c r="S275" s="45">
        <v>0.64</v>
      </c>
      <c r="T275" s="45">
        <v>0.72</v>
      </c>
      <c r="U275" s="45">
        <v>0.92</v>
      </c>
      <c r="V275" s="64">
        <f t="shared" si="14"/>
        <v>26573</v>
      </c>
      <c r="W275" s="65">
        <f t="shared" si="15"/>
        <v>1972</v>
      </c>
      <c r="X275" s="72" t="str">
        <f t="shared" si="16"/>
        <v>Dec</v>
      </c>
    </row>
    <row r="276" spans="1:24" x14ac:dyDescent="0.25">
      <c r="A276" s="61">
        <v>11</v>
      </c>
      <c r="B276" s="61">
        <v>1972</v>
      </c>
      <c r="C276" s="57">
        <v>0.71</v>
      </c>
      <c r="D276" s="45">
        <v>1.91</v>
      </c>
      <c r="E276" s="45">
        <v>2.15</v>
      </c>
      <c r="F276" s="45">
        <v>2.74</v>
      </c>
      <c r="G276" s="45">
        <v>2.62</v>
      </c>
      <c r="H276" s="45">
        <v>1.69</v>
      </c>
      <c r="I276" s="45">
        <v>0.65</v>
      </c>
      <c r="J276" s="45">
        <v>-9999</v>
      </c>
      <c r="K276" s="45">
        <v>0.91</v>
      </c>
      <c r="L276" s="45">
        <v>1.2</v>
      </c>
      <c r="M276" s="46">
        <v>1.88</v>
      </c>
      <c r="N276" s="45">
        <v>3.48</v>
      </c>
      <c r="O276" s="45">
        <v>1.42</v>
      </c>
      <c r="P276" s="45">
        <v>1.59</v>
      </c>
      <c r="Q276" s="45">
        <v>4</v>
      </c>
      <c r="R276" s="45">
        <v>-9999</v>
      </c>
      <c r="S276" s="45">
        <v>2.4</v>
      </c>
      <c r="T276" s="45">
        <v>2.13</v>
      </c>
      <c r="U276" s="45">
        <v>1.31</v>
      </c>
      <c r="V276" s="64">
        <f t="shared" si="14"/>
        <v>26604</v>
      </c>
      <c r="W276" s="65">
        <f t="shared" si="15"/>
        <v>1973</v>
      </c>
      <c r="X276" s="72" t="str">
        <f t="shared" si="16"/>
        <v>Jan</v>
      </c>
    </row>
    <row r="277" spans="1:24" x14ac:dyDescent="0.25">
      <c r="A277" s="61">
        <v>12</v>
      </c>
      <c r="B277" s="61">
        <v>1972</v>
      </c>
      <c r="C277" s="57">
        <v>0.33</v>
      </c>
      <c r="D277" s="45">
        <v>0.78</v>
      </c>
      <c r="E277" s="45">
        <v>1.1399999999999999</v>
      </c>
      <c r="F277" s="45">
        <v>0.62</v>
      </c>
      <c r="G277" s="45">
        <v>1.1100000000000001</v>
      </c>
      <c r="H277" s="45">
        <v>0.7</v>
      </c>
      <c r="I277" s="45">
        <v>0.71</v>
      </c>
      <c r="J277" s="45">
        <v>-9999</v>
      </c>
      <c r="K277" s="45">
        <v>0.6</v>
      </c>
      <c r="L277" s="45">
        <v>0.44</v>
      </c>
      <c r="M277" s="46">
        <v>0.19</v>
      </c>
      <c r="N277" s="45">
        <v>1.1399999999999999</v>
      </c>
      <c r="O277" s="45">
        <v>0.67</v>
      </c>
      <c r="P277" s="45">
        <v>0.73</v>
      </c>
      <c r="Q277" s="45">
        <v>0.92</v>
      </c>
      <c r="R277" s="45">
        <v>-9999</v>
      </c>
      <c r="S277" s="45">
        <v>0.34</v>
      </c>
      <c r="T277" s="45">
        <v>0.2</v>
      </c>
      <c r="U277" s="45">
        <v>0.68</v>
      </c>
      <c r="V277" s="64">
        <f t="shared" si="14"/>
        <v>26634</v>
      </c>
      <c r="W277" s="65">
        <f t="shared" si="15"/>
        <v>1973</v>
      </c>
      <c r="X277" s="72" t="str">
        <f t="shared" si="16"/>
        <v>Feb</v>
      </c>
    </row>
    <row r="278" spans="1:24" x14ac:dyDescent="0.25">
      <c r="A278" s="61">
        <v>1</v>
      </c>
      <c r="B278" s="61">
        <v>1973</v>
      </c>
      <c r="C278" s="57">
        <v>0.08</v>
      </c>
      <c r="D278" s="45">
        <v>0.42</v>
      </c>
      <c r="E278" s="45">
        <v>1.0900000000000001</v>
      </c>
      <c r="F278" s="45">
        <v>0.86</v>
      </c>
      <c r="G278" s="45">
        <v>0.75</v>
      </c>
      <c r="H278" s="45">
        <v>1.31</v>
      </c>
      <c r="I278" s="45">
        <v>0.05</v>
      </c>
      <c r="J278" s="45">
        <v>-9999</v>
      </c>
      <c r="K278" s="45">
        <v>0.26</v>
      </c>
      <c r="L278" s="45">
        <v>0.11</v>
      </c>
      <c r="M278" s="46">
        <v>0.8</v>
      </c>
      <c r="N278" s="45">
        <v>1.44</v>
      </c>
      <c r="O278" s="45">
        <v>0.26</v>
      </c>
      <c r="P278" s="45">
        <v>0.97</v>
      </c>
      <c r="Q278" s="45">
        <v>1.29</v>
      </c>
      <c r="R278" s="45">
        <v>-9999</v>
      </c>
      <c r="S278" s="45">
        <v>0.68</v>
      </c>
      <c r="T278" s="45">
        <v>0.4</v>
      </c>
      <c r="U278" s="45">
        <v>0.55000000000000004</v>
      </c>
      <c r="V278" s="64">
        <f t="shared" si="14"/>
        <v>26665</v>
      </c>
      <c r="W278" s="65">
        <f t="shared" si="15"/>
        <v>1973</v>
      </c>
      <c r="X278" s="72" t="str">
        <f t="shared" si="16"/>
        <v>Mar</v>
      </c>
    </row>
    <row r="279" spans="1:24" x14ac:dyDescent="0.25">
      <c r="A279" s="61">
        <v>2</v>
      </c>
      <c r="B279" s="61">
        <v>1973</v>
      </c>
      <c r="C279" s="57">
        <v>0.03</v>
      </c>
      <c r="D279" s="45">
        <v>0.03</v>
      </c>
      <c r="E279" s="45">
        <v>0.17</v>
      </c>
      <c r="F279" s="45">
        <v>1.0000000000000001E-5</v>
      </c>
      <c r="G279" s="45">
        <v>1.0000000000000001E-5</v>
      </c>
      <c r="H279" s="45">
        <v>0.16</v>
      </c>
      <c r="I279" s="45">
        <v>0.02</v>
      </c>
      <c r="J279" s="45">
        <v>-9999</v>
      </c>
      <c r="K279" s="45">
        <v>0.02</v>
      </c>
      <c r="L279" s="45">
        <v>-9999</v>
      </c>
      <c r="M279" s="46">
        <v>0.09</v>
      </c>
      <c r="N279" s="45">
        <v>0.13</v>
      </c>
      <c r="O279" s="45">
        <v>0.03</v>
      </c>
      <c r="P279" s="45">
        <v>0.16</v>
      </c>
      <c r="Q279" s="45">
        <v>0.12</v>
      </c>
      <c r="R279" s="45">
        <v>-9999</v>
      </c>
      <c r="S279" s="45">
        <v>0.12</v>
      </c>
      <c r="T279" s="45">
        <v>0.02</v>
      </c>
      <c r="U279" s="45">
        <v>0.15</v>
      </c>
      <c r="V279" s="64">
        <f t="shared" si="14"/>
        <v>26696</v>
      </c>
      <c r="W279" s="65">
        <f t="shared" si="15"/>
        <v>1973</v>
      </c>
      <c r="X279" s="72" t="str">
        <f t="shared" si="16"/>
        <v>Apr</v>
      </c>
    </row>
    <row r="280" spans="1:24" x14ac:dyDescent="0.25">
      <c r="A280" s="61">
        <v>3</v>
      </c>
      <c r="B280" s="61">
        <v>1973</v>
      </c>
      <c r="C280" s="57">
        <v>0.72</v>
      </c>
      <c r="D280" s="45">
        <v>1.28</v>
      </c>
      <c r="E280" s="45">
        <v>1.74</v>
      </c>
      <c r="F280" s="45">
        <v>1.77</v>
      </c>
      <c r="G280" s="45">
        <v>1.32</v>
      </c>
      <c r="H280" s="45">
        <v>1.76</v>
      </c>
      <c r="I280" s="45">
        <v>0.37</v>
      </c>
      <c r="J280" s="45">
        <v>-9999</v>
      </c>
      <c r="K280" s="45">
        <v>0.79</v>
      </c>
      <c r="L280" s="45">
        <v>1.32</v>
      </c>
      <c r="M280" s="46">
        <v>2.76</v>
      </c>
      <c r="N280" s="45">
        <v>2.23</v>
      </c>
      <c r="O280" s="45">
        <v>0.85</v>
      </c>
      <c r="P280" s="45">
        <v>1.0900000000000001</v>
      </c>
      <c r="Q280" s="45">
        <v>1.8</v>
      </c>
      <c r="R280" s="45">
        <v>-9999</v>
      </c>
      <c r="S280" s="45">
        <v>3.09</v>
      </c>
      <c r="T280" s="45">
        <v>2.95</v>
      </c>
      <c r="U280" s="45">
        <v>1.1000000000000001</v>
      </c>
      <c r="V280" s="64">
        <f t="shared" si="14"/>
        <v>26724</v>
      </c>
      <c r="W280" s="65">
        <f t="shared" si="15"/>
        <v>1973</v>
      </c>
      <c r="X280" s="72" t="str">
        <f t="shared" si="16"/>
        <v>May</v>
      </c>
    </row>
    <row r="281" spans="1:24" x14ac:dyDescent="0.25">
      <c r="A281" s="61">
        <v>4</v>
      </c>
      <c r="B281" s="61">
        <v>1973</v>
      </c>
      <c r="C281" s="57">
        <v>0.82</v>
      </c>
      <c r="D281" s="45">
        <v>2.85</v>
      </c>
      <c r="E281" s="45">
        <v>4.42</v>
      </c>
      <c r="F281" s="45">
        <v>1.62</v>
      </c>
      <c r="G281" s="45">
        <v>4.34</v>
      </c>
      <c r="H281" s="45">
        <v>3.73</v>
      </c>
      <c r="I281" s="45">
        <v>2.2999999999999998</v>
      </c>
      <c r="J281" s="45">
        <v>-9999</v>
      </c>
      <c r="K281" s="45">
        <v>-9999</v>
      </c>
      <c r="L281" s="45">
        <v>2.3199999999999998</v>
      </c>
      <c r="M281" s="46">
        <v>2.25</v>
      </c>
      <c r="N281" s="45">
        <v>4.2300000000000004</v>
      </c>
      <c r="O281" s="45">
        <v>2.2400000000000002</v>
      </c>
      <c r="P281" s="45">
        <v>4.76</v>
      </c>
      <c r="Q281" s="45">
        <v>3.92</v>
      </c>
      <c r="R281" s="45">
        <v>-9999</v>
      </c>
      <c r="S281" s="45">
        <v>2.5</v>
      </c>
      <c r="T281" s="45">
        <v>2.12</v>
      </c>
      <c r="U281" s="45">
        <v>3.38</v>
      </c>
      <c r="V281" s="64">
        <f t="shared" si="14"/>
        <v>26755</v>
      </c>
      <c r="W281" s="65">
        <f t="shared" si="15"/>
        <v>1973</v>
      </c>
      <c r="X281" s="72" t="str">
        <f t="shared" si="16"/>
        <v>Jun</v>
      </c>
    </row>
    <row r="282" spans="1:24" x14ac:dyDescent="0.25">
      <c r="A282" s="61">
        <v>5</v>
      </c>
      <c r="B282" s="61">
        <v>1973</v>
      </c>
      <c r="C282" s="57">
        <v>1.4</v>
      </c>
      <c r="D282" s="45">
        <v>4.75</v>
      </c>
      <c r="E282" s="45">
        <v>4.88</v>
      </c>
      <c r="F282" s="45">
        <v>5.8</v>
      </c>
      <c r="G282" s="45">
        <v>5.36</v>
      </c>
      <c r="H282" s="45">
        <v>5.0599999999999996</v>
      </c>
      <c r="I282" s="45">
        <v>-9999</v>
      </c>
      <c r="J282" s="45">
        <v>-9999</v>
      </c>
      <c r="K282" s="45">
        <v>1.63</v>
      </c>
      <c r="L282" s="45">
        <v>2.21</v>
      </c>
      <c r="M282" s="46">
        <v>2.5099999999999998</v>
      </c>
      <c r="N282" s="45">
        <v>7.96</v>
      </c>
      <c r="O282" s="45">
        <v>2.91</v>
      </c>
      <c r="P282" s="45">
        <v>4.0199999999999996</v>
      </c>
      <c r="Q282" s="45">
        <v>7.29</v>
      </c>
      <c r="R282" s="45">
        <v>-9999</v>
      </c>
      <c r="S282" s="45">
        <v>3.05</v>
      </c>
      <c r="T282" s="45">
        <v>2.1800000000000002</v>
      </c>
      <c r="U282" s="45">
        <v>3.12</v>
      </c>
      <c r="V282" s="64">
        <f t="shared" si="14"/>
        <v>26785</v>
      </c>
      <c r="W282" s="65">
        <f t="shared" si="15"/>
        <v>1973</v>
      </c>
      <c r="X282" s="72" t="str">
        <f t="shared" si="16"/>
        <v>Jul</v>
      </c>
    </row>
    <row r="283" spans="1:24" x14ac:dyDescent="0.25">
      <c r="A283" s="61">
        <v>6</v>
      </c>
      <c r="B283" s="61">
        <v>1973</v>
      </c>
      <c r="C283" s="57">
        <v>0.3</v>
      </c>
      <c r="D283" s="45">
        <v>0.79</v>
      </c>
      <c r="E283" s="45">
        <v>0.48</v>
      </c>
      <c r="F283" s="45">
        <v>1</v>
      </c>
      <c r="G283" s="45">
        <v>0.74</v>
      </c>
      <c r="H283" s="45">
        <v>0.2</v>
      </c>
      <c r="I283" s="45">
        <v>0.21</v>
      </c>
      <c r="J283" s="45">
        <v>-9999</v>
      </c>
      <c r="K283" s="45">
        <v>0.34</v>
      </c>
      <c r="L283" s="45">
        <v>1.22</v>
      </c>
      <c r="M283" s="46">
        <v>1.05</v>
      </c>
      <c r="N283" s="45">
        <v>0.39</v>
      </c>
      <c r="O283" s="45">
        <v>0.92</v>
      </c>
      <c r="P283" s="45">
        <v>0.06</v>
      </c>
      <c r="Q283" s="45">
        <v>0.6</v>
      </c>
      <c r="R283" s="45">
        <v>-9999</v>
      </c>
      <c r="S283" s="45">
        <v>2.2599999999999998</v>
      </c>
      <c r="T283" s="45">
        <v>2.17</v>
      </c>
      <c r="U283" s="45">
        <v>0.59</v>
      </c>
      <c r="V283" s="64">
        <f t="shared" si="14"/>
        <v>26816</v>
      </c>
      <c r="W283" s="65">
        <f t="shared" si="15"/>
        <v>1973</v>
      </c>
      <c r="X283" s="72" t="str">
        <f t="shared" si="16"/>
        <v>Aug</v>
      </c>
    </row>
    <row r="284" spans="1:24" x14ac:dyDescent="0.25">
      <c r="A284" s="61">
        <v>7</v>
      </c>
      <c r="B284" s="61">
        <v>1973</v>
      </c>
      <c r="C284" s="57">
        <v>3.04</v>
      </c>
      <c r="D284" s="45">
        <v>3.02</v>
      </c>
      <c r="E284" s="45">
        <v>1.1399999999999999</v>
      </c>
      <c r="F284" s="45">
        <v>1.07</v>
      </c>
      <c r="G284" s="45">
        <v>1.74</v>
      </c>
      <c r="H284" s="45">
        <v>2.4700000000000002</v>
      </c>
      <c r="I284" s="45">
        <v>2.9</v>
      </c>
      <c r="J284" s="45">
        <v>-9999</v>
      </c>
      <c r="K284" s="45">
        <v>2.56</v>
      </c>
      <c r="L284" s="45">
        <v>1.93</v>
      </c>
      <c r="M284" s="46">
        <v>2.0299999999999998</v>
      </c>
      <c r="N284" s="45">
        <v>1.57</v>
      </c>
      <c r="O284" s="45">
        <v>2.73</v>
      </c>
      <c r="P284" s="45">
        <v>0.56999999999999995</v>
      </c>
      <c r="Q284" s="45">
        <v>1.73</v>
      </c>
      <c r="R284" s="45">
        <v>-9999</v>
      </c>
      <c r="S284" s="45">
        <v>2.54</v>
      </c>
      <c r="T284" s="45">
        <v>2.57</v>
      </c>
      <c r="U284" s="45">
        <v>1</v>
      </c>
      <c r="V284" s="64">
        <f t="shared" si="14"/>
        <v>26846</v>
      </c>
      <c r="W284" s="65">
        <f t="shared" si="15"/>
        <v>1973</v>
      </c>
      <c r="X284" s="72" t="str">
        <f t="shared" si="16"/>
        <v>Sep</v>
      </c>
    </row>
    <row r="285" spans="1:24" x14ac:dyDescent="0.25">
      <c r="A285" s="61">
        <v>8</v>
      </c>
      <c r="B285" s="61">
        <v>1973</v>
      </c>
      <c r="C285" s="57">
        <v>0.86</v>
      </c>
      <c r="D285" s="45">
        <v>0.95</v>
      </c>
      <c r="E285" s="45">
        <v>0.32</v>
      </c>
      <c r="F285" s="45">
        <v>0.28000000000000003</v>
      </c>
      <c r="G285" s="45">
        <v>0.38</v>
      </c>
      <c r="H285" s="45">
        <v>1.28</v>
      </c>
      <c r="I285" s="45">
        <v>0.91</v>
      </c>
      <c r="J285" s="45">
        <v>-9999</v>
      </c>
      <c r="K285" s="45">
        <v>0.18</v>
      </c>
      <c r="L285" s="45">
        <v>0.9</v>
      </c>
      <c r="M285" s="46">
        <v>1.54</v>
      </c>
      <c r="N285" s="45">
        <v>0.1</v>
      </c>
      <c r="O285" s="45">
        <v>0.44</v>
      </c>
      <c r="P285" s="45">
        <v>0.18</v>
      </c>
      <c r="Q285" s="45">
        <v>0.65</v>
      </c>
      <c r="R285" s="45">
        <v>-9999</v>
      </c>
      <c r="S285" s="45">
        <v>0.23</v>
      </c>
      <c r="T285" s="45">
        <v>0.28999999999999998</v>
      </c>
      <c r="U285" s="45">
        <v>0.6</v>
      </c>
      <c r="V285" s="64">
        <f t="shared" si="14"/>
        <v>26877</v>
      </c>
      <c r="W285" s="65">
        <f t="shared" si="15"/>
        <v>1973</v>
      </c>
      <c r="X285" s="72" t="str">
        <f t="shared" si="16"/>
        <v>Oct</v>
      </c>
    </row>
    <row r="286" spans="1:24" x14ac:dyDescent="0.25">
      <c r="A286" s="61">
        <v>9</v>
      </c>
      <c r="B286" s="61">
        <v>1973</v>
      </c>
      <c r="C286" s="57">
        <v>0.63</v>
      </c>
      <c r="D286" s="45">
        <v>0.89</v>
      </c>
      <c r="E286" s="45">
        <v>2.31</v>
      </c>
      <c r="F286" s="45">
        <v>3.44</v>
      </c>
      <c r="G286" s="45">
        <v>1.31</v>
      </c>
      <c r="H286" s="45">
        <v>2.85</v>
      </c>
      <c r="I286" s="45">
        <v>1.32</v>
      </c>
      <c r="J286" s="45">
        <v>-9999</v>
      </c>
      <c r="K286" s="45">
        <v>1.7</v>
      </c>
      <c r="L286" s="45">
        <v>4.67</v>
      </c>
      <c r="M286" s="46">
        <v>4.0199999999999996</v>
      </c>
      <c r="N286" s="45">
        <v>3.12</v>
      </c>
      <c r="O286" s="45">
        <v>0.98</v>
      </c>
      <c r="P286" s="45">
        <v>2.4900000000000002</v>
      </c>
      <c r="Q286" s="45">
        <v>2.2599999999999998</v>
      </c>
      <c r="R286" s="45">
        <v>-9999</v>
      </c>
      <c r="S286" s="45">
        <v>4.75</v>
      </c>
      <c r="T286" s="45">
        <v>3.88</v>
      </c>
      <c r="U286" s="45">
        <v>2.34</v>
      </c>
      <c r="V286" s="64">
        <f t="shared" si="14"/>
        <v>26908</v>
      </c>
      <c r="W286" s="65">
        <f t="shared" si="15"/>
        <v>1973</v>
      </c>
      <c r="X286" s="72" t="str">
        <f t="shared" si="16"/>
        <v>Nov</v>
      </c>
    </row>
    <row r="287" spans="1:24" x14ac:dyDescent="0.25">
      <c r="A287" s="61">
        <v>10</v>
      </c>
      <c r="B287" s="61">
        <v>1973</v>
      </c>
      <c r="C287" s="57">
        <v>0.26</v>
      </c>
      <c r="D287" s="45">
        <v>1.17</v>
      </c>
      <c r="E287" s="45">
        <v>0.69</v>
      </c>
      <c r="F287" s="45">
        <v>0.7</v>
      </c>
      <c r="G287" s="45">
        <v>0.66</v>
      </c>
      <c r="H287" s="45">
        <v>0.47</v>
      </c>
      <c r="I287" s="45">
        <v>0.39</v>
      </c>
      <c r="J287" s="45">
        <v>-9999</v>
      </c>
      <c r="K287" s="45">
        <v>0.43</v>
      </c>
      <c r="L287" s="45">
        <v>0.36</v>
      </c>
      <c r="M287" s="46">
        <v>0.87</v>
      </c>
      <c r="N287" s="45">
        <v>1.31</v>
      </c>
      <c r="O287" s="45">
        <v>0.49</v>
      </c>
      <c r="P287" s="45">
        <v>0.26</v>
      </c>
      <c r="Q287" s="45">
        <v>0.98</v>
      </c>
      <c r="R287" s="45">
        <v>-9999</v>
      </c>
      <c r="S287" s="45">
        <v>1.1000000000000001</v>
      </c>
      <c r="T287" s="45">
        <v>1.44</v>
      </c>
      <c r="U287" s="45">
        <v>0.37</v>
      </c>
      <c r="V287" s="64">
        <f t="shared" si="14"/>
        <v>26938</v>
      </c>
      <c r="W287" s="65">
        <f t="shared" si="15"/>
        <v>1973</v>
      </c>
      <c r="X287" s="72" t="str">
        <f t="shared" si="16"/>
        <v>Dec</v>
      </c>
    </row>
    <row r="288" spans="1:24" x14ac:dyDescent="0.25">
      <c r="A288" s="61">
        <v>11</v>
      </c>
      <c r="B288" s="61">
        <v>1973</v>
      </c>
      <c r="C288" s="57">
        <v>0.16</v>
      </c>
      <c r="D288" s="45">
        <v>0.55000000000000004</v>
      </c>
      <c r="E288" s="45">
        <v>1.84</v>
      </c>
      <c r="F288" s="45">
        <v>0.54</v>
      </c>
      <c r="G288" s="45">
        <v>0.41</v>
      </c>
      <c r="H288" s="45">
        <v>0.83</v>
      </c>
      <c r="I288" s="45">
        <v>2.14</v>
      </c>
      <c r="J288" s="45">
        <v>-9999</v>
      </c>
      <c r="K288" s="45">
        <v>2.29</v>
      </c>
      <c r="L288" s="45">
        <v>0.52</v>
      </c>
      <c r="M288" s="46">
        <v>0.55000000000000004</v>
      </c>
      <c r="N288" s="45">
        <v>0.63</v>
      </c>
      <c r="O288" s="45">
        <v>0.06</v>
      </c>
      <c r="P288" s="45">
        <v>0.88</v>
      </c>
      <c r="Q288" s="45">
        <v>1.22</v>
      </c>
      <c r="R288" s="45">
        <v>-9999</v>
      </c>
      <c r="S288" s="45">
        <v>0.54</v>
      </c>
      <c r="T288" s="45">
        <v>1.1000000000000001</v>
      </c>
      <c r="U288" s="45">
        <v>1.69</v>
      </c>
      <c r="V288" s="64">
        <f t="shared" si="14"/>
        <v>26969</v>
      </c>
      <c r="W288" s="65">
        <f t="shared" si="15"/>
        <v>1974</v>
      </c>
      <c r="X288" s="72" t="str">
        <f t="shared" si="16"/>
        <v>Jan</v>
      </c>
    </row>
    <row r="289" spans="1:24" x14ac:dyDescent="0.25">
      <c r="A289" s="61">
        <v>12</v>
      </c>
      <c r="B289" s="61">
        <v>1973</v>
      </c>
      <c r="C289" s="57">
        <v>0.17</v>
      </c>
      <c r="D289" s="45">
        <v>1.6</v>
      </c>
      <c r="E289" s="45">
        <v>1.1299999999999999</v>
      </c>
      <c r="F289" s="45">
        <v>1.6</v>
      </c>
      <c r="G289" s="45">
        <v>2.98</v>
      </c>
      <c r="H289" s="45">
        <v>2.84</v>
      </c>
      <c r="I289" s="45">
        <v>0.33</v>
      </c>
      <c r="J289" s="45">
        <v>-9999</v>
      </c>
      <c r="K289" s="45">
        <v>1.17</v>
      </c>
      <c r="L289" s="45">
        <v>0.59</v>
      </c>
      <c r="M289" s="46">
        <v>0.89</v>
      </c>
      <c r="N289" s="45">
        <v>2</v>
      </c>
      <c r="O289" s="45">
        <v>0.7</v>
      </c>
      <c r="P289" s="45">
        <v>1.52</v>
      </c>
      <c r="Q289" s="45">
        <v>3.57</v>
      </c>
      <c r="R289" s="45">
        <v>-9999</v>
      </c>
      <c r="S289" s="45">
        <v>0.89</v>
      </c>
      <c r="T289" s="45">
        <v>1.19</v>
      </c>
      <c r="U289" s="45">
        <v>0.35</v>
      </c>
      <c r="V289" s="64">
        <f t="shared" si="14"/>
        <v>26999</v>
      </c>
      <c r="W289" s="65">
        <f t="shared" si="15"/>
        <v>1974</v>
      </c>
      <c r="X289" s="72" t="str">
        <f t="shared" si="16"/>
        <v>Feb</v>
      </c>
    </row>
    <row r="290" spans="1:24" x14ac:dyDescent="0.25">
      <c r="A290" s="61">
        <v>1</v>
      </c>
      <c r="B290" s="61">
        <v>1974</v>
      </c>
      <c r="C290" s="57">
        <v>0.41</v>
      </c>
      <c r="D290" s="45">
        <v>0.62</v>
      </c>
      <c r="E290" s="45">
        <v>0.9</v>
      </c>
      <c r="F290" s="45">
        <v>0.36</v>
      </c>
      <c r="G290" s="45">
        <v>0.87</v>
      </c>
      <c r="H290" s="45">
        <v>1.03</v>
      </c>
      <c r="I290" s="45">
        <v>0.59</v>
      </c>
      <c r="J290" s="45">
        <v>-9999</v>
      </c>
      <c r="K290" s="45">
        <v>0.33</v>
      </c>
      <c r="L290" s="45">
        <v>0.2</v>
      </c>
      <c r="M290" s="46">
        <v>0.21</v>
      </c>
      <c r="N290" s="45">
        <v>1.46</v>
      </c>
      <c r="O290" s="45">
        <v>0.74</v>
      </c>
      <c r="P290" s="45">
        <v>0.44</v>
      </c>
      <c r="Q290" s="45">
        <v>0.92</v>
      </c>
      <c r="R290" s="45">
        <v>-9999</v>
      </c>
      <c r="S290" s="45">
        <v>0.25</v>
      </c>
      <c r="T290" s="45">
        <v>7.0000000000000007E-2</v>
      </c>
      <c r="U290" s="45">
        <v>0.13</v>
      </c>
      <c r="V290" s="64">
        <f t="shared" si="14"/>
        <v>27030</v>
      </c>
      <c r="W290" s="65">
        <f t="shared" si="15"/>
        <v>1974</v>
      </c>
      <c r="X290" s="72" t="str">
        <f t="shared" si="16"/>
        <v>Mar</v>
      </c>
    </row>
    <row r="291" spans="1:24" x14ac:dyDescent="0.25">
      <c r="A291" s="61">
        <v>2</v>
      </c>
      <c r="B291" s="61">
        <v>1974</v>
      </c>
      <c r="C291" s="57">
        <v>0.33</v>
      </c>
      <c r="D291" s="45">
        <v>1.05</v>
      </c>
      <c r="E291" s="45">
        <v>1.07</v>
      </c>
      <c r="F291" s="45">
        <v>0.49</v>
      </c>
      <c r="G291" s="45">
        <v>0.77</v>
      </c>
      <c r="H291" s="45">
        <v>0.82</v>
      </c>
      <c r="I291" s="45">
        <v>0.19</v>
      </c>
      <c r="J291" s="45">
        <v>-9999</v>
      </c>
      <c r="K291" s="45">
        <v>0.06</v>
      </c>
      <c r="L291" s="45">
        <v>0.19</v>
      </c>
      <c r="M291" s="46">
        <v>0.7</v>
      </c>
      <c r="N291" s="45">
        <v>1.07</v>
      </c>
      <c r="O291" s="45">
        <v>0.44</v>
      </c>
      <c r="P291" s="45">
        <v>0.27</v>
      </c>
      <c r="Q291" s="45">
        <v>1.1299999999999999</v>
      </c>
      <c r="R291" s="45">
        <v>-9999</v>
      </c>
      <c r="S291" s="45">
        <v>0.67</v>
      </c>
      <c r="T291" s="45">
        <v>0.42</v>
      </c>
      <c r="U291" s="45">
        <v>0.28000000000000003</v>
      </c>
      <c r="V291" s="64">
        <f t="shared" si="14"/>
        <v>27061</v>
      </c>
      <c r="W291" s="65">
        <f t="shared" si="15"/>
        <v>1974</v>
      </c>
      <c r="X291" s="72" t="str">
        <f t="shared" si="16"/>
        <v>Apr</v>
      </c>
    </row>
    <row r="292" spans="1:24" x14ac:dyDescent="0.25">
      <c r="A292" s="61">
        <v>3</v>
      </c>
      <c r="B292" s="61">
        <v>1974</v>
      </c>
      <c r="C292" s="57">
        <v>0.44</v>
      </c>
      <c r="D292" s="45">
        <v>0.45</v>
      </c>
      <c r="E292" s="45">
        <v>1.22</v>
      </c>
      <c r="F292" s="45">
        <v>1.37</v>
      </c>
      <c r="G292" s="45">
        <v>0.95</v>
      </c>
      <c r="H292" s="45">
        <v>1.32</v>
      </c>
      <c r="I292" s="45">
        <v>1</v>
      </c>
      <c r="J292" s="45">
        <v>-9999</v>
      </c>
      <c r="K292" s="45">
        <v>1.05</v>
      </c>
      <c r="L292" s="45">
        <v>1.7</v>
      </c>
      <c r="M292" s="46">
        <v>0.98</v>
      </c>
      <c r="N292" s="45">
        <v>1.28</v>
      </c>
      <c r="O292" s="45">
        <v>0.63</v>
      </c>
      <c r="P292" s="45">
        <v>0.7</v>
      </c>
      <c r="Q292" s="45">
        <v>0.94</v>
      </c>
      <c r="R292" s="45">
        <v>-9999</v>
      </c>
      <c r="S292" s="45">
        <v>0.91</v>
      </c>
      <c r="T292" s="45">
        <v>1.58</v>
      </c>
      <c r="U292" s="45">
        <v>1.05</v>
      </c>
      <c r="V292" s="64">
        <f t="shared" si="14"/>
        <v>27089</v>
      </c>
      <c r="W292" s="65">
        <f t="shared" si="15"/>
        <v>1974</v>
      </c>
      <c r="X292" s="72" t="str">
        <f t="shared" si="16"/>
        <v>May</v>
      </c>
    </row>
    <row r="293" spans="1:24" x14ac:dyDescent="0.25">
      <c r="A293" s="61">
        <v>4</v>
      </c>
      <c r="B293" s="61">
        <v>1974</v>
      </c>
      <c r="C293" s="57">
        <v>-9999</v>
      </c>
      <c r="D293" s="45">
        <v>2.59</v>
      </c>
      <c r="E293" s="45">
        <v>3.07</v>
      </c>
      <c r="F293" s="45">
        <v>1.71</v>
      </c>
      <c r="G293" s="45">
        <v>2.46</v>
      </c>
      <c r="H293" s="45">
        <v>2.2799999999999998</v>
      </c>
      <c r="I293" s="45">
        <v>1.68</v>
      </c>
      <c r="J293" s="45">
        <v>-9999</v>
      </c>
      <c r="K293" s="45">
        <v>1.65</v>
      </c>
      <c r="L293" s="45">
        <v>0.81</v>
      </c>
      <c r="M293" s="46">
        <v>0.82</v>
      </c>
      <c r="N293" s="45">
        <v>1.87</v>
      </c>
      <c r="O293" s="45">
        <v>0.63</v>
      </c>
      <c r="P293" s="45">
        <v>2.87</v>
      </c>
      <c r="Q293" s="45">
        <v>1.76</v>
      </c>
      <c r="R293" s="45">
        <v>-9999</v>
      </c>
      <c r="S293" s="45">
        <v>0.76</v>
      </c>
      <c r="T293" s="45">
        <v>0.27</v>
      </c>
      <c r="U293" s="45">
        <v>2.29</v>
      </c>
      <c r="V293" s="64">
        <f t="shared" si="14"/>
        <v>27120</v>
      </c>
      <c r="W293" s="65">
        <f t="shared" si="15"/>
        <v>1974</v>
      </c>
      <c r="X293" s="72" t="str">
        <f t="shared" si="16"/>
        <v>Jun</v>
      </c>
    </row>
    <row r="294" spans="1:24" x14ac:dyDescent="0.25">
      <c r="A294" s="61">
        <v>5</v>
      </c>
      <c r="B294" s="61">
        <v>1974</v>
      </c>
      <c r="C294" s="57">
        <v>0.05</v>
      </c>
      <c r="D294" s="45">
        <v>0.12</v>
      </c>
      <c r="E294" s="45">
        <v>1.0000000000000001E-5</v>
      </c>
      <c r="F294" s="45">
        <v>0.17</v>
      </c>
      <c r="G294" s="45">
        <v>0.15</v>
      </c>
      <c r="H294" s="45">
        <v>0.06</v>
      </c>
      <c r="I294" s="45">
        <v>0.34</v>
      </c>
      <c r="J294" s="45">
        <v>-9999</v>
      </c>
      <c r="K294" s="45">
        <v>0.01</v>
      </c>
      <c r="L294" s="45">
        <v>0.26</v>
      </c>
      <c r="M294" s="46">
        <v>0.8</v>
      </c>
      <c r="N294" s="45">
        <v>0.24</v>
      </c>
      <c r="O294" s="45">
        <v>0.14000000000000001</v>
      </c>
      <c r="P294" s="45">
        <v>0.08</v>
      </c>
      <c r="Q294" s="45">
        <v>0.08</v>
      </c>
      <c r="R294" s="45">
        <v>-9999</v>
      </c>
      <c r="S294" s="45">
        <v>0.47</v>
      </c>
      <c r="T294" s="45">
        <v>0.28999999999999998</v>
      </c>
      <c r="U294" s="45">
        <v>0.15</v>
      </c>
      <c r="V294" s="64">
        <f t="shared" si="14"/>
        <v>27150</v>
      </c>
      <c r="W294" s="65">
        <f t="shared" si="15"/>
        <v>1974</v>
      </c>
      <c r="X294" s="72" t="str">
        <f t="shared" si="16"/>
        <v>Jul</v>
      </c>
    </row>
    <row r="295" spans="1:24" x14ac:dyDescent="0.25">
      <c r="A295" s="61">
        <v>6</v>
      </c>
      <c r="B295" s="61">
        <v>1974</v>
      </c>
      <c r="C295" s="57">
        <v>0.36</v>
      </c>
      <c r="D295" s="45">
        <v>1.06</v>
      </c>
      <c r="E295" s="45">
        <v>2.08</v>
      </c>
      <c r="F295" s="45">
        <v>3.07</v>
      </c>
      <c r="G295" s="45">
        <v>1.55</v>
      </c>
      <c r="H295" s="45">
        <v>2.0099999999999998</v>
      </c>
      <c r="I295" s="45">
        <v>1.42</v>
      </c>
      <c r="J295" s="45">
        <v>-9999</v>
      </c>
      <c r="K295" s="45">
        <v>3.01</v>
      </c>
      <c r="L295" s="45">
        <v>1.36</v>
      </c>
      <c r="M295" s="46">
        <v>3.13</v>
      </c>
      <c r="N295" s="45">
        <v>1.86</v>
      </c>
      <c r="O295" s="45">
        <v>0.62</v>
      </c>
      <c r="P295" s="45">
        <v>2.88</v>
      </c>
      <c r="Q295" s="45">
        <v>2.9</v>
      </c>
      <c r="R295" s="45">
        <v>-9999</v>
      </c>
      <c r="S295" s="45">
        <v>3.25</v>
      </c>
      <c r="T295" s="45">
        <v>2.42</v>
      </c>
      <c r="U295" s="45">
        <v>2.66</v>
      </c>
      <c r="V295" s="64">
        <f t="shared" si="14"/>
        <v>27181</v>
      </c>
      <c r="W295" s="65">
        <f t="shared" si="15"/>
        <v>1974</v>
      </c>
      <c r="X295" s="72" t="str">
        <f t="shared" si="16"/>
        <v>Aug</v>
      </c>
    </row>
    <row r="296" spans="1:24" x14ac:dyDescent="0.25">
      <c r="A296" s="61">
        <v>7</v>
      </c>
      <c r="B296" s="61">
        <v>1974</v>
      </c>
      <c r="C296" s="57">
        <v>1.38</v>
      </c>
      <c r="D296" s="45">
        <v>2.89</v>
      </c>
      <c r="E296" s="45">
        <v>0.51</v>
      </c>
      <c r="F296" s="45">
        <v>3.53</v>
      </c>
      <c r="G296" s="45">
        <v>3.3</v>
      </c>
      <c r="H296" s="45">
        <v>2.34</v>
      </c>
      <c r="I296" s="45">
        <v>2.63</v>
      </c>
      <c r="J296" s="45">
        <v>-9999</v>
      </c>
      <c r="K296" s="45">
        <v>1.65</v>
      </c>
      <c r="L296" s="45">
        <v>2.35</v>
      </c>
      <c r="M296" s="46">
        <v>0.83</v>
      </c>
      <c r="N296" s="45">
        <v>0.83</v>
      </c>
      <c r="O296" s="45">
        <v>3.45</v>
      </c>
      <c r="P296" s="45">
        <v>1.21</v>
      </c>
      <c r="Q296" s="45">
        <v>1.68</v>
      </c>
      <c r="R296" s="45">
        <v>-9999</v>
      </c>
      <c r="S296" s="45">
        <v>3.19</v>
      </c>
      <c r="T296" s="45">
        <v>1.05</v>
      </c>
      <c r="U296" s="45">
        <v>0.46</v>
      </c>
      <c r="V296" s="64">
        <f t="shared" si="14"/>
        <v>27211</v>
      </c>
      <c r="W296" s="65">
        <f t="shared" si="15"/>
        <v>1974</v>
      </c>
      <c r="X296" s="72" t="str">
        <f t="shared" si="16"/>
        <v>Sep</v>
      </c>
    </row>
    <row r="297" spans="1:24" x14ac:dyDescent="0.25">
      <c r="A297" s="61">
        <v>8</v>
      </c>
      <c r="B297" s="61">
        <v>1974</v>
      </c>
      <c r="C297" s="57">
        <v>1.79</v>
      </c>
      <c r="D297" s="45">
        <v>0.99</v>
      </c>
      <c r="E297" s="45">
        <v>0.37</v>
      </c>
      <c r="F297" s="45">
        <v>0.42</v>
      </c>
      <c r="G297" s="45">
        <v>1.54</v>
      </c>
      <c r="H297" s="45">
        <v>0.16</v>
      </c>
      <c r="I297" s="45">
        <v>0.27</v>
      </c>
      <c r="J297" s="45">
        <v>-9999</v>
      </c>
      <c r="K297" s="45">
        <v>0.12</v>
      </c>
      <c r="L297" s="45">
        <v>0.34</v>
      </c>
      <c r="M297" s="46">
        <v>0.77</v>
      </c>
      <c r="N297" s="45">
        <v>0.33</v>
      </c>
      <c r="O297" s="45">
        <v>0.84</v>
      </c>
      <c r="P297" s="45">
        <v>0.54</v>
      </c>
      <c r="Q297" s="45">
        <v>0.4</v>
      </c>
      <c r="R297" s="45">
        <v>-9999</v>
      </c>
      <c r="S297" s="45">
        <v>0.38</v>
      </c>
      <c r="T297" s="45">
        <v>1.52</v>
      </c>
      <c r="U297" s="45">
        <v>1.03</v>
      </c>
      <c r="V297" s="64">
        <f t="shared" si="14"/>
        <v>27242</v>
      </c>
      <c r="W297" s="65">
        <f t="shared" si="15"/>
        <v>1974</v>
      </c>
      <c r="X297" s="72" t="str">
        <f t="shared" si="16"/>
        <v>Oct</v>
      </c>
    </row>
    <row r="298" spans="1:24" x14ac:dyDescent="0.25">
      <c r="A298" s="61">
        <v>9</v>
      </c>
      <c r="B298" s="61">
        <v>1974</v>
      </c>
      <c r="C298" s="57">
        <v>0.54</v>
      </c>
      <c r="D298" s="45">
        <v>1.1100000000000001</v>
      </c>
      <c r="E298" s="45">
        <v>2.13</v>
      </c>
      <c r="F298" s="45">
        <v>0.37</v>
      </c>
      <c r="G298" s="45">
        <v>0.56999999999999995</v>
      </c>
      <c r="H298" s="45">
        <v>0.98</v>
      </c>
      <c r="I298" s="45">
        <v>1.3</v>
      </c>
      <c r="J298" s="45">
        <v>-9999</v>
      </c>
      <c r="K298" s="45">
        <v>1.08</v>
      </c>
      <c r="L298" s="45">
        <v>0.22</v>
      </c>
      <c r="M298" s="46">
        <v>0.21</v>
      </c>
      <c r="N298" s="45">
        <v>1.38</v>
      </c>
      <c r="O298" s="45">
        <v>0.88</v>
      </c>
      <c r="P298" s="45">
        <v>1.19</v>
      </c>
      <c r="Q298" s="45">
        <v>1.18</v>
      </c>
      <c r="R298" s="45">
        <v>-9999</v>
      </c>
      <c r="S298" s="45">
        <v>0.31</v>
      </c>
      <c r="T298" s="45">
        <v>0.18</v>
      </c>
      <c r="U298" s="45">
        <v>1.21</v>
      </c>
      <c r="V298" s="64">
        <f t="shared" si="14"/>
        <v>27273</v>
      </c>
      <c r="W298" s="65">
        <f t="shared" si="15"/>
        <v>1974</v>
      </c>
      <c r="X298" s="72" t="str">
        <f t="shared" si="16"/>
        <v>Nov</v>
      </c>
    </row>
    <row r="299" spans="1:24" x14ac:dyDescent="0.25">
      <c r="A299" s="61">
        <v>10</v>
      </c>
      <c r="B299" s="61">
        <v>1974</v>
      </c>
      <c r="C299" s="57">
        <v>1.79</v>
      </c>
      <c r="D299" s="45">
        <v>2.57</v>
      </c>
      <c r="E299" s="45">
        <v>2.2400000000000002</v>
      </c>
      <c r="F299" s="45">
        <v>0.81</v>
      </c>
      <c r="G299" s="45">
        <v>1.78</v>
      </c>
      <c r="H299" s="45">
        <v>1.68</v>
      </c>
      <c r="I299" s="45">
        <v>1.84</v>
      </c>
      <c r="J299" s="45">
        <v>-9999</v>
      </c>
      <c r="K299" s="45">
        <v>2.0099999999999998</v>
      </c>
      <c r="L299" s="45">
        <v>0.19</v>
      </c>
      <c r="M299" s="46">
        <v>0.05</v>
      </c>
      <c r="N299" s="45">
        <v>1.95</v>
      </c>
      <c r="O299" s="45">
        <v>1.0900000000000001</v>
      </c>
      <c r="P299" s="45">
        <v>1.78</v>
      </c>
      <c r="Q299" s="45">
        <v>1.59</v>
      </c>
      <c r="R299" s="45">
        <v>-9999</v>
      </c>
      <c r="S299" s="45">
        <v>0</v>
      </c>
      <c r="T299" s="45">
        <v>0.08</v>
      </c>
      <c r="U299" s="45">
        <v>1.74</v>
      </c>
      <c r="V299" s="64">
        <f t="shared" si="14"/>
        <v>27303</v>
      </c>
      <c r="W299" s="65">
        <f t="shared" si="15"/>
        <v>1974</v>
      </c>
      <c r="X299" s="72" t="str">
        <f t="shared" si="16"/>
        <v>Dec</v>
      </c>
    </row>
    <row r="300" spans="1:24" x14ac:dyDescent="0.25">
      <c r="A300" s="61">
        <v>11</v>
      </c>
      <c r="B300" s="61">
        <v>1974</v>
      </c>
      <c r="C300" s="57">
        <v>0.3</v>
      </c>
      <c r="D300" s="45">
        <v>0.68</v>
      </c>
      <c r="E300" s="45">
        <v>1.06</v>
      </c>
      <c r="F300" s="45">
        <v>0.72</v>
      </c>
      <c r="G300" s="45">
        <v>0.5</v>
      </c>
      <c r="H300" s="45">
        <v>1.06</v>
      </c>
      <c r="I300" s="45">
        <v>0.41</v>
      </c>
      <c r="J300" s="45">
        <v>-9999</v>
      </c>
      <c r="K300" s="45">
        <v>0.59</v>
      </c>
      <c r="L300" s="45">
        <v>0.54</v>
      </c>
      <c r="M300" s="46">
        <v>0.09</v>
      </c>
      <c r="N300" s="45">
        <v>1.1299999999999999</v>
      </c>
      <c r="O300" s="45">
        <v>0.14000000000000001</v>
      </c>
      <c r="P300" s="45">
        <v>0.63</v>
      </c>
      <c r="Q300" s="45">
        <v>0.89</v>
      </c>
      <c r="R300" s="45">
        <v>-9999</v>
      </c>
      <c r="S300" s="45">
        <v>0.17</v>
      </c>
      <c r="T300" s="45">
        <v>0.51</v>
      </c>
      <c r="U300" s="45">
        <v>0.73</v>
      </c>
      <c r="V300" s="64">
        <f t="shared" si="14"/>
        <v>27334</v>
      </c>
      <c r="W300" s="65">
        <f t="shared" si="15"/>
        <v>1975</v>
      </c>
      <c r="X300" s="72" t="str">
        <f t="shared" si="16"/>
        <v>Jan</v>
      </c>
    </row>
    <row r="301" spans="1:24" x14ac:dyDescent="0.25">
      <c r="A301" s="61">
        <v>12</v>
      </c>
      <c r="B301" s="61">
        <v>1974</v>
      </c>
      <c r="C301" s="57">
        <v>0.34</v>
      </c>
      <c r="D301" s="45">
        <v>0.36</v>
      </c>
      <c r="E301" s="45">
        <v>0.46</v>
      </c>
      <c r="F301" s="45">
        <v>0.17</v>
      </c>
      <c r="G301" s="45">
        <v>0.47</v>
      </c>
      <c r="H301" s="45">
        <v>0.28999999999999998</v>
      </c>
      <c r="I301" s="45">
        <v>0.19</v>
      </c>
      <c r="J301" s="45">
        <v>-9999</v>
      </c>
      <c r="K301" s="45">
        <v>0.06</v>
      </c>
      <c r="L301" s="45">
        <v>0.01</v>
      </c>
      <c r="M301" s="46">
        <v>0.25</v>
      </c>
      <c r="N301" s="45">
        <v>0.91</v>
      </c>
      <c r="O301" s="45">
        <v>0.69</v>
      </c>
      <c r="P301" s="45">
        <v>0.09</v>
      </c>
      <c r="Q301" s="45">
        <v>0.73</v>
      </c>
      <c r="R301" s="45">
        <v>-9999</v>
      </c>
      <c r="S301" s="45">
        <v>0.24</v>
      </c>
      <c r="T301" s="45">
        <v>0.15</v>
      </c>
      <c r="U301" s="45">
        <v>0.28000000000000003</v>
      </c>
      <c r="V301" s="64">
        <f t="shared" si="14"/>
        <v>27364</v>
      </c>
      <c r="W301" s="65">
        <f t="shared" si="15"/>
        <v>1975</v>
      </c>
      <c r="X301" s="72" t="str">
        <f t="shared" si="16"/>
        <v>Feb</v>
      </c>
    </row>
    <row r="302" spans="1:24" x14ac:dyDescent="0.25">
      <c r="A302" s="61">
        <v>1</v>
      </c>
      <c r="B302" s="61">
        <v>1975</v>
      </c>
      <c r="C302" s="57">
        <v>0.22</v>
      </c>
      <c r="D302" s="45">
        <v>0.62</v>
      </c>
      <c r="E302" s="45">
        <v>0.45</v>
      </c>
      <c r="F302" s="45">
        <v>0.11</v>
      </c>
      <c r="G302" s="45">
        <v>0.61</v>
      </c>
      <c r="H302" s="45">
        <v>0.23</v>
      </c>
      <c r="I302" s="45">
        <v>0.33</v>
      </c>
      <c r="J302" s="45">
        <v>-9999</v>
      </c>
      <c r="K302" s="45">
        <v>0.05</v>
      </c>
      <c r="L302" s="45">
        <v>0.03</v>
      </c>
      <c r="M302" s="46">
        <v>0.22</v>
      </c>
      <c r="N302" s="45">
        <v>0.42</v>
      </c>
      <c r="O302" s="45">
        <v>0.24</v>
      </c>
      <c r="P302" s="45">
        <v>0.13</v>
      </c>
      <c r="Q302" s="45">
        <v>-9999</v>
      </c>
      <c r="R302" s="45">
        <v>-9999</v>
      </c>
      <c r="S302" s="45">
        <v>0.27</v>
      </c>
      <c r="T302" s="45">
        <v>0.18</v>
      </c>
      <c r="U302" s="45">
        <v>0.27</v>
      </c>
      <c r="V302" s="64">
        <f t="shared" si="14"/>
        <v>27395</v>
      </c>
      <c r="W302" s="65">
        <f t="shared" si="15"/>
        <v>1975</v>
      </c>
      <c r="X302" s="72" t="str">
        <f t="shared" si="16"/>
        <v>Mar</v>
      </c>
    </row>
    <row r="303" spans="1:24" x14ac:dyDescent="0.25">
      <c r="A303" s="61">
        <v>2</v>
      </c>
      <c r="B303" s="61">
        <v>1975</v>
      </c>
      <c r="C303" s="57">
        <v>0.47</v>
      </c>
      <c r="D303" s="45">
        <v>0.64</v>
      </c>
      <c r="E303" s="45">
        <v>0.88</v>
      </c>
      <c r="F303" s="45">
        <v>0.23</v>
      </c>
      <c r="G303" s="45">
        <v>0.56000000000000005</v>
      </c>
      <c r="H303" s="45">
        <v>0.37</v>
      </c>
      <c r="I303" s="45">
        <v>0.27</v>
      </c>
      <c r="J303" s="45">
        <v>-9999</v>
      </c>
      <c r="K303" s="45">
        <v>0.54</v>
      </c>
      <c r="L303" s="45">
        <v>7.0000000000000007E-2</v>
      </c>
      <c r="M303" s="46">
        <v>0.27</v>
      </c>
      <c r="N303" s="45">
        <v>0.61</v>
      </c>
      <c r="O303" s="45">
        <v>0.48</v>
      </c>
      <c r="P303" s="45">
        <v>0.64</v>
      </c>
      <c r="Q303" s="45">
        <v>0.41</v>
      </c>
      <c r="R303" s="45">
        <v>-9999</v>
      </c>
      <c r="S303" s="45">
        <v>0.22</v>
      </c>
      <c r="T303" s="45">
        <v>0.13</v>
      </c>
      <c r="U303" s="45">
        <v>0.87</v>
      </c>
      <c r="V303" s="64">
        <f t="shared" si="14"/>
        <v>27426</v>
      </c>
      <c r="W303" s="65">
        <f t="shared" si="15"/>
        <v>1975</v>
      </c>
      <c r="X303" s="72" t="str">
        <f t="shared" si="16"/>
        <v>Apr</v>
      </c>
    </row>
    <row r="304" spans="1:24" x14ac:dyDescent="0.25">
      <c r="A304" s="61">
        <v>3</v>
      </c>
      <c r="B304" s="61">
        <v>1975</v>
      </c>
      <c r="C304" s="57">
        <v>0.23</v>
      </c>
      <c r="D304" s="45">
        <v>0.86</v>
      </c>
      <c r="E304" s="45">
        <v>1.23</v>
      </c>
      <c r="F304" s="45">
        <v>0.2</v>
      </c>
      <c r="G304" s="45">
        <v>1.25</v>
      </c>
      <c r="H304" s="45">
        <v>1.19</v>
      </c>
      <c r="I304" s="45">
        <v>0.94</v>
      </c>
      <c r="J304" s="45">
        <v>-9999</v>
      </c>
      <c r="K304" s="45">
        <v>1.57</v>
      </c>
      <c r="L304" s="45">
        <v>0.11</v>
      </c>
      <c r="M304" s="46">
        <v>2.61</v>
      </c>
      <c r="N304" s="45">
        <v>0.82</v>
      </c>
      <c r="O304" s="45">
        <v>0.82</v>
      </c>
      <c r="P304" s="45">
        <v>0.34</v>
      </c>
      <c r="Q304" s="45">
        <v>1.01</v>
      </c>
      <c r="R304" s="45">
        <v>-9999</v>
      </c>
      <c r="S304" s="45">
        <v>1.34</v>
      </c>
      <c r="T304" s="45">
        <v>0.45</v>
      </c>
      <c r="U304" s="45">
        <v>0.63</v>
      </c>
      <c r="V304" s="64">
        <f t="shared" si="14"/>
        <v>27454</v>
      </c>
      <c r="W304" s="65">
        <f t="shared" si="15"/>
        <v>1975</v>
      </c>
      <c r="X304" s="72" t="str">
        <f t="shared" si="16"/>
        <v>May</v>
      </c>
    </row>
    <row r="305" spans="1:24" x14ac:dyDescent="0.25">
      <c r="A305" s="61">
        <v>4</v>
      </c>
      <c r="B305" s="61">
        <v>1975</v>
      </c>
      <c r="C305" s="57">
        <v>0.47</v>
      </c>
      <c r="D305" s="45">
        <v>1.68</v>
      </c>
      <c r="E305" s="45">
        <v>2.85</v>
      </c>
      <c r="F305" s="45">
        <v>1.06</v>
      </c>
      <c r="G305" s="45">
        <v>1.56</v>
      </c>
      <c r="H305" s="45">
        <v>1.1399999999999999</v>
      </c>
      <c r="I305" s="45">
        <v>1.46</v>
      </c>
      <c r="J305" s="45">
        <v>-9999</v>
      </c>
      <c r="K305" s="45">
        <v>1.53</v>
      </c>
      <c r="L305" s="45">
        <v>1.1299999999999999</v>
      </c>
      <c r="M305" s="46">
        <v>0.82</v>
      </c>
      <c r="N305" s="45">
        <v>1.7</v>
      </c>
      <c r="O305" s="45">
        <v>0.32</v>
      </c>
      <c r="P305" s="45">
        <v>2.19</v>
      </c>
      <c r="Q305" s="45">
        <v>-9999</v>
      </c>
      <c r="R305" s="45">
        <v>-9999</v>
      </c>
      <c r="S305" s="45">
        <v>1.1299999999999999</v>
      </c>
      <c r="T305" s="45">
        <v>1.71</v>
      </c>
      <c r="U305" s="45">
        <v>2.66</v>
      </c>
      <c r="V305" s="64">
        <f t="shared" si="14"/>
        <v>27485</v>
      </c>
      <c r="W305" s="65">
        <f t="shared" si="15"/>
        <v>1975</v>
      </c>
      <c r="X305" s="72" t="str">
        <f t="shared" si="16"/>
        <v>Jun</v>
      </c>
    </row>
    <row r="306" spans="1:24" x14ac:dyDescent="0.25">
      <c r="A306" s="61">
        <v>5</v>
      </c>
      <c r="B306" s="61">
        <v>1975</v>
      </c>
      <c r="C306" s="57">
        <v>0.46</v>
      </c>
      <c r="D306" s="45">
        <v>1.49</v>
      </c>
      <c r="E306" s="45">
        <v>4.33</v>
      </c>
      <c r="F306" s="45">
        <v>6.06</v>
      </c>
      <c r="G306" s="45">
        <v>2.08</v>
      </c>
      <c r="H306" s="45">
        <v>2.8</v>
      </c>
      <c r="I306" s="45">
        <v>1.62</v>
      </c>
      <c r="J306" s="45">
        <v>-9999</v>
      </c>
      <c r="K306" s="45">
        <v>4.53</v>
      </c>
      <c r="L306" s="45">
        <v>5.13</v>
      </c>
      <c r="M306" s="46">
        <v>5.85</v>
      </c>
      <c r="N306" s="45">
        <v>3.38</v>
      </c>
      <c r="O306" s="45">
        <v>0.49</v>
      </c>
      <c r="P306" s="45">
        <v>3.35</v>
      </c>
      <c r="Q306" s="45">
        <v>4.0199999999999996</v>
      </c>
      <c r="R306" s="45">
        <v>-9999</v>
      </c>
      <c r="S306" s="45">
        <v>7.34</v>
      </c>
      <c r="T306" s="45">
        <v>6.35</v>
      </c>
      <c r="U306" s="45">
        <v>4.5199999999999996</v>
      </c>
      <c r="V306" s="64">
        <f t="shared" si="14"/>
        <v>27515</v>
      </c>
      <c r="W306" s="65">
        <f t="shared" si="15"/>
        <v>1975</v>
      </c>
      <c r="X306" s="72" t="str">
        <f t="shared" si="16"/>
        <v>Jul</v>
      </c>
    </row>
    <row r="307" spans="1:24" x14ac:dyDescent="0.25">
      <c r="A307" s="61">
        <v>6</v>
      </c>
      <c r="B307" s="61">
        <v>1975</v>
      </c>
      <c r="C307" s="57">
        <v>1.17</v>
      </c>
      <c r="D307" s="45">
        <v>2.31</v>
      </c>
      <c r="E307" s="45">
        <v>2.0099999999999998</v>
      </c>
      <c r="F307" s="45">
        <v>1.62</v>
      </c>
      <c r="G307" s="45">
        <v>1.84</v>
      </c>
      <c r="H307" s="45">
        <v>2.11</v>
      </c>
      <c r="I307" s="45">
        <v>1.02</v>
      </c>
      <c r="J307" s="45">
        <v>-9999</v>
      </c>
      <c r="K307" s="45">
        <v>1.77</v>
      </c>
      <c r="L307" s="45">
        <v>1.1499999999999999</v>
      </c>
      <c r="M307" s="46">
        <v>2.15</v>
      </c>
      <c r="N307" s="45">
        <v>2.46</v>
      </c>
      <c r="O307" s="45">
        <v>1.61</v>
      </c>
      <c r="P307" s="45">
        <v>0.81</v>
      </c>
      <c r="Q307" s="45">
        <v>4.1399999999999997</v>
      </c>
      <c r="R307" s="45">
        <v>-9999</v>
      </c>
      <c r="S307" s="45">
        <v>1.37</v>
      </c>
      <c r="T307" s="45">
        <v>0.71</v>
      </c>
      <c r="U307" s="45">
        <v>1.22</v>
      </c>
      <c r="V307" s="64">
        <f t="shared" si="14"/>
        <v>27546</v>
      </c>
      <c r="W307" s="65">
        <f t="shared" si="15"/>
        <v>1975</v>
      </c>
      <c r="X307" s="72" t="str">
        <f t="shared" si="16"/>
        <v>Aug</v>
      </c>
    </row>
    <row r="308" spans="1:24" x14ac:dyDescent="0.25">
      <c r="A308" s="61">
        <v>7</v>
      </c>
      <c r="B308" s="61">
        <v>1975</v>
      </c>
      <c r="C308" s="57">
        <v>1.07</v>
      </c>
      <c r="D308" s="45">
        <v>2.25</v>
      </c>
      <c r="E308" s="45">
        <v>1.67</v>
      </c>
      <c r="F308" s="45">
        <v>1.93</v>
      </c>
      <c r="G308" s="45">
        <v>1.85</v>
      </c>
      <c r="H308" s="45">
        <v>2.78</v>
      </c>
      <c r="I308" s="45">
        <v>-9999</v>
      </c>
      <c r="J308" s="45">
        <v>-9999</v>
      </c>
      <c r="K308" s="45">
        <v>0.92</v>
      </c>
      <c r="L308" s="45">
        <v>2.09</v>
      </c>
      <c r="M308" s="46">
        <v>4.6399999999999997</v>
      </c>
      <c r="N308" s="45">
        <v>0.82</v>
      </c>
      <c r="O308" s="45">
        <v>4.6500000000000004</v>
      </c>
      <c r="P308" s="45">
        <v>1.24</v>
      </c>
      <c r="Q308" s="45">
        <v>1.7</v>
      </c>
      <c r="R308" s="45">
        <v>-9999</v>
      </c>
      <c r="S308" s="45">
        <v>1.58</v>
      </c>
      <c r="T308" s="45">
        <v>0.98</v>
      </c>
      <c r="U308" s="45">
        <v>0.78</v>
      </c>
      <c r="V308" s="64">
        <f t="shared" si="14"/>
        <v>27576</v>
      </c>
      <c r="W308" s="65">
        <f t="shared" si="15"/>
        <v>1975</v>
      </c>
      <c r="X308" s="72" t="str">
        <f t="shared" si="16"/>
        <v>Sep</v>
      </c>
    </row>
    <row r="309" spans="1:24" x14ac:dyDescent="0.25">
      <c r="A309" s="61">
        <v>8</v>
      </c>
      <c r="B309" s="61">
        <v>1975</v>
      </c>
      <c r="C309" s="57">
        <v>0.77</v>
      </c>
      <c r="D309" s="45">
        <v>1.53</v>
      </c>
      <c r="E309" s="45">
        <v>1.31</v>
      </c>
      <c r="F309" s="45">
        <v>0.83</v>
      </c>
      <c r="G309" s="45">
        <v>2.1</v>
      </c>
      <c r="H309" s="45">
        <v>2</v>
      </c>
      <c r="I309" s="45">
        <v>1.01</v>
      </c>
      <c r="J309" s="45">
        <v>-9999</v>
      </c>
      <c r="K309" s="45">
        <v>2.86</v>
      </c>
      <c r="L309" s="45">
        <v>1.49</v>
      </c>
      <c r="M309" s="46">
        <v>1.68</v>
      </c>
      <c r="N309" s="45">
        <v>1.87</v>
      </c>
      <c r="O309" s="45">
        <v>1.84</v>
      </c>
      <c r="P309" s="45">
        <v>1.22</v>
      </c>
      <c r="Q309" s="45">
        <v>2.62</v>
      </c>
      <c r="R309" s="45">
        <v>-9999</v>
      </c>
      <c r="S309" s="45">
        <v>1.0900000000000001</v>
      </c>
      <c r="T309" s="45">
        <v>1.01</v>
      </c>
      <c r="U309" s="45">
        <v>1.87</v>
      </c>
      <c r="V309" s="64">
        <f t="shared" si="14"/>
        <v>27607</v>
      </c>
      <c r="W309" s="65">
        <f t="shared" si="15"/>
        <v>1975</v>
      </c>
      <c r="X309" s="72" t="str">
        <f t="shared" si="16"/>
        <v>Oct</v>
      </c>
    </row>
    <row r="310" spans="1:24" x14ac:dyDescent="0.25">
      <c r="A310" s="61">
        <v>9</v>
      </c>
      <c r="B310" s="61">
        <v>1975</v>
      </c>
      <c r="C310" s="57">
        <v>0.9</v>
      </c>
      <c r="D310" s="45">
        <v>0.88</v>
      </c>
      <c r="E310" s="45">
        <v>1.06</v>
      </c>
      <c r="F310" s="45">
        <v>0.08</v>
      </c>
      <c r="G310" s="45">
        <v>0.37</v>
      </c>
      <c r="H310" s="45">
        <v>0.24</v>
      </c>
      <c r="I310" s="45">
        <v>0.77</v>
      </c>
      <c r="J310" s="45">
        <v>-9999</v>
      </c>
      <c r="K310" s="45">
        <v>0.39</v>
      </c>
      <c r="L310" s="45">
        <v>0.39</v>
      </c>
      <c r="M310" s="46">
        <v>1.7</v>
      </c>
      <c r="N310" s="45">
        <v>1.0900000000000001</v>
      </c>
      <c r="O310" s="45">
        <v>0.75</v>
      </c>
      <c r="P310" s="45">
        <v>0.69</v>
      </c>
      <c r="Q310" s="45">
        <v>0.51</v>
      </c>
      <c r="R310" s="45">
        <v>-9999</v>
      </c>
      <c r="S310" s="45">
        <v>0.61</v>
      </c>
      <c r="T310" s="45">
        <v>0.71</v>
      </c>
      <c r="U310" s="45">
        <v>0.47</v>
      </c>
      <c r="V310" s="64">
        <f t="shared" si="14"/>
        <v>27638</v>
      </c>
      <c r="W310" s="65">
        <f t="shared" si="15"/>
        <v>1975</v>
      </c>
      <c r="X310" s="72" t="str">
        <f t="shared" si="16"/>
        <v>Nov</v>
      </c>
    </row>
    <row r="311" spans="1:24" x14ac:dyDescent="0.25">
      <c r="A311" s="61">
        <v>10</v>
      </c>
      <c r="B311" s="61">
        <v>1975</v>
      </c>
      <c r="C311" s="57">
        <v>0.15</v>
      </c>
      <c r="D311" s="45">
        <v>0.46</v>
      </c>
      <c r="E311" s="45">
        <v>0.68</v>
      </c>
      <c r="F311" s="45">
        <v>7.0000000000000007E-2</v>
      </c>
      <c r="G311" s="45">
        <v>0.88</v>
      </c>
      <c r="H311" s="45">
        <v>0.3</v>
      </c>
      <c r="I311" s="45">
        <v>0.91</v>
      </c>
      <c r="J311" s="45">
        <v>-9999</v>
      </c>
      <c r="K311" s="45">
        <v>0.9</v>
      </c>
      <c r="L311" s="45">
        <v>0.12</v>
      </c>
      <c r="M311" s="46">
        <v>0.14000000000000001</v>
      </c>
      <c r="N311" s="45">
        <v>0.73</v>
      </c>
      <c r="O311" s="45">
        <v>0.72</v>
      </c>
      <c r="P311" s="45">
        <v>0.42</v>
      </c>
      <c r="Q311" s="45">
        <v>0.77</v>
      </c>
      <c r="R311" s="45">
        <v>-9999</v>
      </c>
      <c r="S311" s="45">
        <v>0.2</v>
      </c>
      <c r="T311" s="45">
        <v>0.4</v>
      </c>
      <c r="U311" s="45">
        <v>0.8</v>
      </c>
      <c r="V311" s="64">
        <f t="shared" si="14"/>
        <v>27668</v>
      </c>
      <c r="W311" s="65">
        <f t="shared" si="15"/>
        <v>1975</v>
      </c>
      <c r="X311" s="72" t="str">
        <f t="shared" si="16"/>
        <v>Dec</v>
      </c>
    </row>
    <row r="312" spans="1:24" x14ac:dyDescent="0.25">
      <c r="A312" s="61">
        <v>11</v>
      </c>
      <c r="B312" s="61">
        <v>1975</v>
      </c>
      <c r="C312" s="57">
        <v>0.68</v>
      </c>
      <c r="D312" s="45">
        <v>-9999</v>
      </c>
      <c r="E312" s="45">
        <v>1.2</v>
      </c>
      <c r="F312" s="45">
        <v>1.41</v>
      </c>
      <c r="G312" s="45">
        <v>2.17</v>
      </c>
      <c r="H312" s="45">
        <v>1.88</v>
      </c>
      <c r="I312" s="45">
        <v>0.38</v>
      </c>
      <c r="J312" s="45">
        <v>-9999</v>
      </c>
      <c r="K312" s="45">
        <v>0.7</v>
      </c>
      <c r="L312" s="45">
        <v>0.39</v>
      </c>
      <c r="M312" s="46">
        <v>1.19</v>
      </c>
      <c r="N312" s="45">
        <v>2.31</v>
      </c>
      <c r="O312" s="45">
        <v>0.55000000000000004</v>
      </c>
      <c r="P312" s="45">
        <v>0.77</v>
      </c>
      <c r="Q312" s="45">
        <v>2.5299999999999998</v>
      </c>
      <c r="R312" s="45">
        <v>-9999</v>
      </c>
      <c r="S312" s="45">
        <v>1.22</v>
      </c>
      <c r="T312" s="45">
        <v>0.74</v>
      </c>
      <c r="U312" s="45">
        <v>0.83</v>
      </c>
      <c r="V312" s="64">
        <f t="shared" si="14"/>
        <v>27699</v>
      </c>
      <c r="W312" s="65">
        <f t="shared" si="15"/>
        <v>1976</v>
      </c>
      <c r="X312" s="72" t="str">
        <f t="shared" si="16"/>
        <v>Jan</v>
      </c>
    </row>
    <row r="313" spans="1:24" x14ac:dyDescent="0.25">
      <c r="A313" s="61">
        <v>12</v>
      </c>
      <c r="B313" s="61">
        <v>1975</v>
      </c>
      <c r="C313" s="57">
        <v>0.13</v>
      </c>
      <c r="D313" s="45">
        <v>-9999</v>
      </c>
      <c r="E313" s="45">
        <v>0.56999999999999995</v>
      </c>
      <c r="F313" s="45">
        <v>0.1</v>
      </c>
      <c r="G313" s="45">
        <v>0.24</v>
      </c>
      <c r="H313" s="45">
        <v>0.47</v>
      </c>
      <c r="I313" s="45">
        <v>0.3</v>
      </c>
      <c r="J313" s="45">
        <v>-9999</v>
      </c>
      <c r="K313" s="45">
        <v>1.31</v>
      </c>
      <c r="L313" s="45">
        <v>0.17</v>
      </c>
      <c r="M313" s="46">
        <v>0.37</v>
      </c>
      <c r="N313" s="45">
        <v>0.15</v>
      </c>
      <c r="O313" s="45">
        <v>0.2</v>
      </c>
      <c r="P313" s="45">
        <v>0.31</v>
      </c>
      <c r="Q313" s="45">
        <v>0.2</v>
      </c>
      <c r="R313" s="45">
        <v>-9999</v>
      </c>
      <c r="S313" s="45">
        <v>0.54</v>
      </c>
      <c r="T313" s="45">
        <v>0.27</v>
      </c>
      <c r="U313" s="45">
        <v>0.31</v>
      </c>
      <c r="V313" s="64">
        <f t="shared" si="14"/>
        <v>27729</v>
      </c>
      <c r="W313" s="65">
        <f t="shared" si="15"/>
        <v>1976</v>
      </c>
      <c r="X313" s="72" t="str">
        <f t="shared" si="16"/>
        <v>Feb</v>
      </c>
    </row>
    <row r="314" spans="1:24" x14ac:dyDescent="0.25">
      <c r="A314" s="61">
        <v>1</v>
      </c>
      <c r="B314" s="61">
        <v>1976</v>
      </c>
      <c r="C314" s="57">
        <v>0.2</v>
      </c>
      <c r="D314" s="45">
        <v>-9999</v>
      </c>
      <c r="E314" s="45">
        <v>0.42</v>
      </c>
      <c r="F314" s="45">
        <v>0.27</v>
      </c>
      <c r="G314" s="45">
        <v>0.31</v>
      </c>
      <c r="H314" s="45">
        <v>0.19</v>
      </c>
      <c r="I314" s="45">
        <v>0.21</v>
      </c>
      <c r="J314" s="45">
        <v>-9999</v>
      </c>
      <c r="K314" s="45">
        <v>0.3</v>
      </c>
      <c r="L314" s="45">
        <v>0.06</v>
      </c>
      <c r="M314" s="46">
        <v>0.55000000000000004</v>
      </c>
      <c r="N314" s="45">
        <v>0.53</v>
      </c>
      <c r="O314" s="45">
        <v>0.09</v>
      </c>
      <c r="P314" s="45">
        <v>0.3</v>
      </c>
      <c r="Q314" s="45">
        <v>0.61</v>
      </c>
      <c r="R314" s="45">
        <v>-9999</v>
      </c>
      <c r="S314" s="45">
        <v>0.83</v>
      </c>
      <c r="T314" s="45">
        <v>0.95</v>
      </c>
      <c r="U314" s="45">
        <v>0.32</v>
      </c>
      <c r="V314" s="64">
        <f t="shared" si="14"/>
        <v>27760</v>
      </c>
      <c r="W314" s="65">
        <f t="shared" si="15"/>
        <v>1976</v>
      </c>
      <c r="X314" s="72" t="str">
        <f t="shared" si="16"/>
        <v>Mar</v>
      </c>
    </row>
    <row r="315" spans="1:24" x14ac:dyDescent="0.25">
      <c r="A315" s="61">
        <v>2</v>
      </c>
      <c r="B315" s="61">
        <v>1976</v>
      </c>
      <c r="C315" s="57">
        <v>0.2</v>
      </c>
      <c r="D315" s="45">
        <v>0.27</v>
      </c>
      <c r="E315" s="45">
        <v>0.34</v>
      </c>
      <c r="F315" s="45">
        <v>0.31</v>
      </c>
      <c r="G315" s="45">
        <v>0.17</v>
      </c>
      <c r="H315" s="45">
        <v>0.54</v>
      </c>
      <c r="I315" s="45">
        <v>0.47</v>
      </c>
      <c r="J315" s="45">
        <v>-9999</v>
      </c>
      <c r="K315" s="45">
        <v>0.56999999999999995</v>
      </c>
      <c r="L315" s="45">
        <v>0.02</v>
      </c>
      <c r="M315" s="46">
        <v>0.28999999999999998</v>
      </c>
      <c r="N315" s="45">
        <v>0.09</v>
      </c>
      <c r="O315" s="45">
        <v>7.0000000000000007E-2</v>
      </c>
      <c r="P315" s="45">
        <v>0.41</v>
      </c>
      <c r="Q315" s="45">
        <v>0.25</v>
      </c>
      <c r="R315" s="45">
        <v>-9999</v>
      </c>
      <c r="S315" s="45">
        <v>0.28999999999999998</v>
      </c>
      <c r="T315" s="45">
        <v>0.09</v>
      </c>
      <c r="U315" s="45">
        <v>0.6</v>
      </c>
      <c r="V315" s="64">
        <f t="shared" si="14"/>
        <v>27791</v>
      </c>
      <c r="W315" s="65">
        <f t="shared" si="15"/>
        <v>1976</v>
      </c>
      <c r="X315" s="72" t="str">
        <f t="shared" si="16"/>
        <v>Apr</v>
      </c>
    </row>
    <row r="316" spans="1:24" x14ac:dyDescent="0.25">
      <c r="A316" s="61">
        <v>3</v>
      </c>
      <c r="B316" s="61">
        <v>1976</v>
      </c>
      <c r="C316" s="57">
        <v>0.54</v>
      </c>
      <c r="D316" s="45">
        <v>0.56000000000000005</v>
      </c>
      <c r="E316" s="45">
        <v>1.19</v>
      </c>
      <c r="F316" s="45">
        <v>0.56999999999999995</v>
      </c>
      <c r="G316" s="45">
        <v>1.1000000000000001</v>
      </c>
      <c r="H316" s="45">
        <v>1.34</v>
      </c>
      <c r="I316" s="45">
        <v>0.84</v>
      </c>
      <c r="J316" s="45">
        <v>-9999</v>
      </c>
      <c r="K316" s="45">
        <v>0.64</v>
      </c>
      <c r="L316" s="45">
        <v>0.23</v>
      </c>
      <c r="M316" s="46">
        <v>0.35</v>
      </c>
      <c r="N316" s="45">
        <v>1.63</v>
      </c>
      <c r="O316" s="45">
        <v>0.23</v>
      </c>
      <c r="P316" s="45">
        <v>0.85</v>
      </c>
      <c r="Q316" s="45">
        <v>1.41</v>
      </c>
      <c r="R316" s="45">
        <v>-9999</v>
      </c>
      <c r="S316" s="45">
        <v>0.42</v>
      </c>
      <c r="T316" s="45">
        <v>0.87</v>
      </c>
      <c r="U316" s="45">
        <v>0.71</v>
      </c>
      <c r="V316" s="64">
        <f t="shared" si="14"/>
        <v>27820</v>
      </c>
      <c r="W316" s="65">
        <f t="shared" si="15"/>
        <v>1976</v>
      </c>
      <c r="X316" s="72" t="str">
        <f t="shared" si="16"/>
        <v>May</v>
      </c>
    </row>
    <row r="317" spans="1:24" x14ac:dyDescent="0.25">
      <c r="A317" s="61">
        <v>4</v>
      </c>
      <c r="B317" s="61">
        <v>1976</v>
      </c>
      <c r="C317" s="57">
        <v>0.67</v>
      </c>
      <c r="D317" s="45">
        <v>1.49</v>
      </c>
      <c r="E317" s="45">
        <v>1.99</v>
      </c>
      <c r="F317" s="45">
        <v>1.4</v>
      </c>
      <c r="G317" s="45">
        <v>1.99</v>
      </c>
      <c r="H317" s="45">
        <v>1.27</v>
      </c>
      <c r="I317" s="45">
        <v>0.81</v>
      </c>
      <c r="J317" s="45">
        <v>-9999</v>
      </c>
      <c r="K317" s="45">
        <v>1.64</v>
      </c>
      <c r="L317" s="45">
        <v>1.1200000000000001</v>
      </c>
      <c r="M317" s="46">
        <v>1.86</v>
      </c>
      <c r="N317" s="45">
        <v>1.56</v>
      </c>
      <c r="O317" s="45">
        <v>1.1499999999999999</v>
      </c>
      <c r="P317" s="45">
        <v>1.9</v>
      </c>
      <c r="Q317" s="45">
        <v>2.58</v>
      </c>
      <c r="R317" s="45">
        <v>-9999</v>
      </c>
      <c r="S317" s="45">
        <v>2.6</v>
      </c>
      <c r="T317" s="45">
        <v>1.01</v>
      </c>
      <c r="U317" s="45">
        <v>1.6</v>
      </c>
      <c r="V317" s="64">
        <f t="shared" si="14"/>
        <v>27851</v>
      </c>
      <c r="W317" s="65">
        <f t="shared" si="15"/>
        <v>1976</v>
      </c>
      <c r="X317" s="72" t="str">
        <f t="shared" si="16"/>
        <v>Jun</v>
      </c>
    </row>
    <row r="318" spans="1:24" x14ac:dyDescent="0.25">
      <c r="A318" s="61">
        <v>5</v>
      </c>
      <c r="B318" s="61">
        <v>1976</v>
      </c>
      <c r="C318" s="57">
        <v>1.81</v>
      </c>
      <c r="D318" s="45">
        <v>1.1499999999999999</v>
      </c>
      <c r="E318" s="45">
        <v>2.14</v>
      </c>
      <c r="F318" s="45">
        <v>3.72</v>
      </c>
      <c r="G318" s="45">
        <v>2.3199999999999998</v>
      </c>
      <c r="H318" s="45">
        <v>1.34</v>
      </c>
      <c r="I318" s="45">
        <v>1.44</v>
      </c>
      <c r="J318" s="45">
        <v>-9999</v>
      </c>
      <c r="K318" s="45">
        <v>1.1299999999999999</v>
      </c>
      <c r="L318" s="45">
        <v>1.95</v>
      </c>
      <c r="M318" s="46">
        <v>2.41</v>
      </c>
      <c r="N318" s="45">
        <v>1.19</v>
      </c>
      <c r="O318" s="45">
        <v>1.07</v>
      </c>
      <c r="P318" s="45">
        <v>1.8</v>
      </c>
      <c r="Q318" s="45">
        <v>2.39</v>
      </c>
      <c r="R318" s="45">
        <v>-9999</v>
      </c>
      <c r="S318" s="45">
        <v>2.98</v>
      </c>
      <c r="T318" s="45">
        <v>3.51</v>
      </c>
      <c r="U318" s="45">
        <v>1.71</v>
      </c>
      <c r="V318" s="64">
        <f t="shared" si="14"/>
        <v>27881</v>
      </c>
      <c r="W318" s="65">
        <f t="shared" si="15"/>
        <v>1976</v>
      </c>
      <c r="X318" s="72" t="str">
        <f t="shared" si="16"/>
        <v>Jul</v>
      </c>
    </row>
    <row r="319" spans="1:24" x14ac:dyDescent="0.25">
      <c r="A319" s="61">
        <v>6</v>
      </c>
      <c r="B319" s="61">
        <v>1976</v>
      </c>
      <c r="C319" s="57">
        <v>0.38</v>
      </c>
      <c r="D319" s="45">
        <v>0.36</v>
      </c>
      <c r="E319" s="45">
        <v>1.25</v>
      </c>
      <c r="F319" s="45">
        <v>0.96</v>
      </c>
      <c r="G319" s="45">
        <v>1.58</v>
      </c>
      <c r="H319" s="45">
        <v>0.63</v>
      </c>
      <c r="I319" s="45">
        <v>1.35</v>
      </c>
      <c r="J319" s="45">
        <v>-9999</v>
      </c>
      <c r="K319" s="45">
        <v>0.95</v>
      </c>
      <c r="L319" s="45">
        <v>0.73</v>
      </c>
      <c r="M319" s="46">
        <v>0.68</v>
      </c>
      <c r="N319" s="45">
        <v>1.1499999999999999</v>
      </c>
      <c r="O319" s="45">
        <v>0.7</v>
      </c>
      <c r="P319" s="45">
        <v>1.38</v>
      </c>
      <c r="Q319" s="45">
        <v>1.03</v>
      </c>
      <c r="R319" s="45">
        <v>-9999</v>
      </c>
      <c r="S319" s="45">
        <v>0.98</v>
      </c>
      <c r="T319" s="45">
        <v>0.57999999999999996</v>
      </c>
      <c r="U319" s="45">
        <v>1.39</v>
      </c>
      <c r="V319" s="64">
        <f t="shared" si="14"/>
        <v>27912</v>
      </c>
      <c r="W319" s="65">
        <f t="shared" si="15"/>
        <v>1976</v>
      </c>
      <c r="X319" s="72" t="str">
        <f t="shared" si="16"/>
        <v>Aug</v>
      </c>
    </row>
    <row r="320" spans="1:24" x14ac:dyDescent="0.25">
      <c r="A320" s="61">
        <v>7</v>
      </c>
      <c r="B320" s="61">
        <v>1976</v>
      </c>
      <c r="C320" s="57">
        <v>1.59</v>
      </c>
      <c r="D320" s="45">
        <v>2.57</v>
      </c>
      <c r="E320" s="45">
        <v>1.62</v>
      </c>
      <c r="F320" s="45">
        <v>2.38</v>
      </c>
      <c r="G320" s="45">
        <v>2.38</v>
      </c>
      <c r="H320" s="45">
        <v>2.31</v>
      </c>
      <c r="I320" s="45">
        <v>2.61</v>
      </c>
      <c r="J320" s="45">
        <v>-9999</v>
      </c>
      <c r="K320" s="45">
        <v>1.03</v>
      </c>
      <c r="L320" s="45">
        <v>1.35</v>
      </c>
      <c r="M320" s="46">
        <v>0.86</v>
      </c>
      <c r="N320" s="45">
        <v>5.05</v>
      </c>
      <c r="O320" s="45">
        <v>2.2400000000000002</v>
      </c>
      <c r="P320" s="45">
        <v>1.53</v>
      </c>
      <c r="Q320" s="45">
        <v>1.84</v>
      </c>
      <c r="R320" s="45">
        <v>-9999</v>
      </c>
      <c r="S320" s="45">
        <v>1.1299999999999999</v>
      </c>
      <c r="T320" s="45">
        <v>1.44</v>
      </c>
      <c r="U320" s="45">
        <v>2.1800000000000002</v>
      </c>
      <c r="V320" s="64">
        <f t="shared" si="14"/>
        <v>27942</v>
      </c>
      <c r="W320" s="65">
        <f t="shared" si="15"/>
        <v>1976</v>
      </c>
      <c r="X320" s="72" t="str">
        <f t="shared" si="16"/>
        <v>Sep</v>
      </c>
    </row>
    <row r="321" spans="1:24" x14ac:dyDescent="0.25">
      <c r="A321" s="61">
        <v>8</v>
      </c>
      <c r="B321" s="61">
        <v>1976</v>
      </c>
      <c r="C321" s="57">
        <v>2.0299999999999998</v>
      </c>
      <c r="D321" s="45">
        <v>1.97</v>
      </c>
      <c r="E321" s="45">
        <v>1.43</v>
      </c>
      <c r="F321" s="45">
        <v>0.94</v>
      </c>
      <c r="G321" s="45">
        <v>2.42</v>
      </c>
      <c r="H321" s="45">
        <v>2.5</v>
      </c>
      <c r="I321" s="45">
        <v>5.79</v>
      </c>
      <c r="J321" s="45">
        <v>-9999</v>
      </c>
      <c r="K321" s="45">
        <v>1.88</v>
      </c>
      <c r="L321" s="45">
        <v>1.33</v>
      </c>
      <c r="M321" s="46">
        <v>1.47</v>
      </c>
      <c r="N321" s="45">
        <v>1.87</v>
      </c>
      <c r="O321" s="45">
        <v>2.46</v>
      </c>
      <c r="P321" s="45">
        <v>1.27</v>
      </c>
      <c r="Q321" s="45">
        <v>1.68</v>
      </c>
      <c r="R321" s="45">
        <v>-9999</v>
      </c>
      <c r="S321" s="45">
        <v>1.91</v>
      </c>
      <c r="T321" s="45">
        <v>1.39</v>
      </c>
      <c r="U321" s="45">
        <v>1.1599999999999999</v>
      </c>
      <c r="V321" s="64">
        <f t="shared" si="14"/>
        <v>27973</v>
      </c>
      <c r="W321" s="65">
        <f t="shared" si="15"/>
        <v>1976</v>
      </c>
      <c r="X321" s="72" t="str">
        <f t="shared" si="16"/>
        <v>Oct</v>
      </c>
    </row>
    <row r="322" spans="1:24" x14ac:dyDescent="0.25">
      <c r="A322" s="61">
        <v>9</v>
      </c>
      <c r="B322" s="61">
        <v>1976</v>
      </c>
      <c r="C322" s="57">
        <v>2.16</v>
      </c>
      <c r="D322" s="45">
        <v>2.5499999999999998</v>
      </c>
      <c r="E322" s="45">
        <v>2.73</v>
      </c>
      <c r="F322" s="45">
        <v>2.1</v>
      </c>
      <c r="G322" s="45">
        <v>1.9</v>
      </c>
      <c r="H322" s="45">
        <v>1.88</v>
      </c>
      <c r="I322" s="45">
        <v>2.3199999999999998</v>
      </c>
      <c r="J322" s="45">
        <v>-9999</v>
      </c>
      <c r="K322" s="45">
        <v>1.94</v>
      </c>
      <c r="L322" s="45">
        <v>2.13</v>
      </c>
      <c r="M322" s="46">
        <v>0.26</v>
      </c>
      <c r="N322" s="45">
        <v>2.9</v>
      </c>
      <c r="O322" s="45">
        <v>3.38</v>
      </c>
      <c r="P322" s="45">
        <v>3.36</v>
      </c>
      <c r="Q322" s="45">
        <v>2.68</v>
      </c>
      <c r="R322" s="45">
        <v>-9999</v>
      </c>
      <c r="S322" s="45">
        <v>0.76</v>
      </c>
      <c r="T322" s="45">
        <v>1.21</v>
      </c>
      <c r="U322" s="45">
        <v>3.54</v>
      </c>
      <c r="V322" s="64">
        <f t="shared" si="14"/>
        <v>28004</v>
      </c>
      <c r="W322" s="65">
        <f t="shared" si="15"/>
        <v>1976</v>
      </c>
      <c r="X322" s="72" t="str">
        <f t="shared" si="16"/>
        <v>Nov</v>
      </c>
    </row>
    <row r="323" spans="1:24" x14ac:dyDescent="0.25">
      <c r="A323" s="61">
        <v>10</v>
      </c>
      <c r="B323" s="61">
        <v>1976</v>
      </c>
      <c r="C323" s="57">
        <v>0.82</v>
      </c>
      <c r="D323" s="45">
        <v>1.31</v>
      </c>
      <c r="E323" s="45">
        <v>1.02</v>
      </c>
      <c r="F323" s="45">
        <v>0.69</v>
      </c>
      <c r="G323" s="45">
        <v>1.88</v>
      </c>
      <c r="H323" s="45">
        <v>0.93</v>
      </c>
      <c r="I323" s="45">
        <v>0.22</v>
      </c>
      <c r="J323" s="45">
        <v>-9999</v>
      </c>
      <c r="K323" s="45">
        <v>0.25</v>
      </c>
      <c r="L323" s="45">
        <v>0.02</v>
      </c>
      <c r="M323" s="46">
        <v>0.52</v>
      </c>
      <c r="N323" s="45">
        <v>1.57</v>
      </c>
      <c r="O323" s="45">
        <v>1.74</v>
      </c>
      <c r="P323" s="45">
        <v>0.81</v>
      </c>
      <c r="Q323" s="45">
        <v>-9999</v>
      </c>
      <c r="R323" s="45">
        <v>-9999</v>
      </c>
      <c r="S323" s="45">
        <v>0.4</v>
      </c>
      <c r="T323" s="45">
        <v>0.28000000000000003</v>
      </c>
      <c r="U323" s="45">
        <v>0.52</v>
      </c>
      <c r="V323" s="64">
        <f t="shared" ref="V323:V386" si="17">DATE(B323,A323,1)</f>
        <v>28034</v>
      </c>
      <c r="W323" s="65">
        <f t="shared" si="15"/>
        <v>1976</v>
      </c>
      <c r="X323" s="72" t="str">
        <f t="shared" si="16"/>
        <v>Dec</v>
      </c>
    </row>
    <row r="324" spans="1:24" x14ac:dyDescent="0.25">
      <c r="A324" s="61">
        <v>11</v>
      </c>
      <c r="B324" s="61">
        <v>1976</v>
      </c>
      <c r="C324" s="57">
        <v>0.05</v>
      </c>
      <c r="D324" s="45">
        <v>0.38</v>
      </c>
      <c r="E324" s="45">
        <v>0.21</v>
      </c>
      <c r="F324" s="45">
        <v>0.27</v>
      </c>
      <c r="G324" s="45">
        <v>0.24</v>
      </c>
      <c r="H324" s="45">
        <v>0.32</v>
      </c>
      <c r="I324" s="45">
        <v>0.12</v>
      </c>
      <c r="J324" s="45">
        <v>-9999</v>
      </c>
      <c r="K324" s="45">
        <v>0.08</v>
      </c>
      <c r="L324" s="45">
        <v>7.0000000000000007E-2</v>
      </c>
      <c r="M324" s="46">
        <v>0.09</v>
      </c>
      <c r="N324" s="45">
        <v>0.22</v>
      </c>
      <c r="O324" s="45">
        <v>0.03</v>
      </c>
      <c r="P324" s="45">
        <v>0.02</v>
      </c>
      <c r="Q324" s="45">
        <v>0.4</v>
      </c>
      <c r="R324" s="45">
        <v>-9999</v>
      </c>
      <c r="S324" s="45">
        <v>0.1</v>
      </c>
      <c r="T324" s="45">
        <v>0.12</v>
      </c>
      <c r="U324" s="45">
        <v>0.11</v>
      </c>
      <c r="V324" s="64">
        <f t="shared" si="17"/>
        <v>28065</v>
      </c>
      <c r="W324" s="65">
        <f t="shared" si="15"/>
        <v>1977</v>
      </c>
      <c r="X324" s="72" t="str">
        <f t="shared" si="16"/>
        <v>Jan</v>
      </c>
    </row>
    <row r="325" spans="1:24" x14ac:dyDescent="0.25">
      <c r="A325" s="61">
        <v>12</v>
      </c>
      <c r="B325" s="61">
        <v>1976</v>
      </c>
      <c r="C325" s="57">
        <v>0.11</v>
      </c>
      <c r="D325" s="45">
        <v>0.48</v>
      </c>
      <c r="E325" s="45">
        <v>0.32</v>
      </c>
      <c r="F325" s="45">
        <v>0.08</v>
      </c>
      <c r="G325" s="45">
        <v>0.3</v>
      </c>
      <c r="H325" s="45">
        <v>0.16</v>
      </c>
      <c r="I325" s="45">
        <v>0.18</v>
      </c>
      <c r="J325" s="45">
        <v>-9999</v>
      </c>
      <c r="K325" s="45">
        <v>0.15</v>
      </c>
      <c r="L325" s="45">
        <v>1.0000000000000001E-5</v>
      </c>
      <c r="M325" s="46">
        <v>1E-3</v>
      </c>
      <c r="N325" s="45">
        <v>0.76</v>
      </c>
      <c r="O325" s="45">
        <v>0.28999999999999998</v>
      </c>
      <c r="P325" s="45">
        <v>0.04</v>
      </c>
      <c r="Q325" s="45">
        <v>0.43</v>
      </c>
      <c r="R325" s="45">
        <v>-9999</v>
      </c>
      <c r="S325" s="45">
        <v>0.01</v>
      </c>
      <c r="T325" s="45">
        <v>1.0000000000000001E-5</v>
      </c>
      <c r="U325" s="45">
        <v>0.15</v>
      </c>
      <c r="V325" s="64">
        <f t="shared" si="17"/>
        <v>28095</v>
      </c>
      <c r="W325" s="65">
        <f t="shared" ref="W325:W388" si="18">IF(MONTH(V325)&gt;=11,YEAR(V325)+1,YEAR(V325)+0)</f>
        <v>1977</v>
      </c>
      <c r="X325" s="72" t="str">
        <f t="shared" ref="X325:X388" si="19">CHOOSE(MONTH(V325),"Mar","Apr","May","Jun","Jul","Aug","Sep","Oct","Nov","Dec","Jan","Feb")</f>
        <v>Feb</v>
      </c>
    </row>
    <row r="326" spans="1:24" x14ac:dyDescent="0.25">
      <c r="A326" s="61">
        <v>1</v>
      </c>
      <c r="B326" s="61">
        <v>1977</v>
      </c>
      <c r="C326" s="57">
        <v>0.04</v>
      </c>
      <c r="D326" s="45">
        <v>0.04</v>
      </c>
      <c r="E326" s="45">
        <v>0.08</v>
      </c>
      <c r="F326" s="45">
        <v>0.12</v>
      </c>
      <c r="G326" s="45">
        <v>0.11</v>
      </c>
      <c r="H326" s="45">
        <v>0.16</v>
      </c>
      <c r="I326" s="45">
        <v>0.13</v>
      </c>
      <c r="J326" s="45">
        <v>-9999</v>
      </c>
      <c r="K326" s="45">
        <v>0.04</v>
      </c>
      <c r="L326" s="45">
        <v>0.25</v>
      </c>
      <c r="M326" s="46">
        <v>0.18</v>
      </c>
      <c r="N326" s="45">
        <v>0.15</v>
      </c>
      <c r="O326" s="45">
        <v>0.05</v>
      </c>
      <c r="P326" s="45">
        <v>0.04</v>
      </c>
      <c r="Q326" s="45">
        <v>0.04</v>
      </c>
      <c r="R326" s="45">
        <v>-9999</v>
      </c>
      <c r="S326" s="45">
        <v>0.36</v>
      </c>
      <c r="T326" s="45">
        <v>0.74</v>
      </c>
      <c r="U326" s="45">
        <v>0.13</v>
      </c>
      <c r="V326" s="64">
        <f t="shared" si="17"/>
        <v>28126</v>
      </c>
      <c r="W326" s="65">
        <f t="shared" si="18"/>
        <v>1977</v>
      </c>
      <c r="X326" s="72" t="str">
        <f t="shared" si="19"/>
        <v>Mar</v>
      </c>
    </row>
    <row r="327" spans="1:24" x14ac:dyDescent="0.25">
      <c r="A327" s="61">
        <v>2</v>
      </c>
      <c r="B327" s="61">
        <v>1977</v>
      </c>
      <c r="C327" s="57">
        <v>0.31</v>
      </c>
      <c r="D327" s="45">
        <v>0.6</v>
      </c>
      <c r="E327" s="45">
        <v>0.45</v>
      </c>
      <c r="F327" s="45">
        <v>0.11</v>
      </c>
      <c r="G327" s="45">
        <v>0.56000000000000005</v>
      </c>
      <c r="H327" s="45">
        <v>0.27</v>
      </c>
      <c r="I327" s="45">
        <v>0.22</v>
      </c>
      <c r="J327" s="45">
        <v>-9999</v>
      </c>
      <c r="K327" s="45">
        <v>0.05</v>
      </c>
      <c r="L327" s="45">
        <v>0</v>
      </c>
      <c r="M327" s="46">
        <v>1E-3</v>
      </c>
      <c r="N327" s="45">
        <v>0.51</v>
      </c>
      <c r="O327" s="45">
        <v>0.28999999999999998</v>
      </c>
      <c r="P327" s="45">
        <v>0.19</v>
      </c>
      <c r="Q327" s="45">
        <v>0.42</v>
      </c>
      <c r="R327" s="45">
        <v>-9999</v>
      </c>
      <c r="S327" s="45">
        <v>7.0000000000000007E-2</v>
      </c>
      <c r="T327" s="45">
        <v>0</v>
      </c>
      <c r="U327" s="45">
        <v>0.1</v>
      </c>
      <c r="V327" s="64">
        <f t="shared" si="17"/>
        <v>28157</v>
      </c>
      <c r="W327" s="65">
        <f t="shared" si="18"/>
        <v>1977</v>
      </c>
      <c r="X327" s="72" t="str">
        <f t="shared" si="19"/>
        <v>Apr</v>
      </c>
    </row>
    <row r="328" spans="1:24" x14ac:dyDescent="0.25">
      <c r="A328" s="61">
        <v>3</v>
      </c>
      <c r="B328" s="61">
        <v>1977</v>
      </c>
      <c r="C328" s="57">
        <v>0.06</v>
      </c>
      <c r="D328" s="45">
        <v>-9999</v>
      </c>
      <c r="E328" s="45">
        <v>0.53</v>
      </c>
      <c r="F328" s="45">
        <v>0.74</v>
      </c>
      <c r="G328" s="45">
        <v>2.17</v>
      </c>
      <c r="H328" s="45">
        <v>1.24</v>
      </c>
      <c r="I328" s="45">
        <v>0.14000000000000001</v>
      </c>
      <c r="J328" s="45">
        <v>-9999</v>
      </c>
      <c r="K328" s="45">
        <v>0.13</v>
      </c>
      <c r="L328" s="45">
        <v>0.31</v>
      </c>
      <c r="M328" s="46">
        <v>4.12</v>
      </c>
      <c r="N328" s="45">
        <v>0.71</v>
      </c>
      <c r="O328" s="45">
        <v>0.43</v>
      </c>
      <c r="P328" s="45">
        <v>0.83</v>
      </c>
      <c r="Q328" s="45">
        <v>1.04</v>
      </c>
      <c r="R328" s="45">
        <v>-9999</v>
      </c>
      <c r="S328" s="45">
        <v>3.12</v>
      </c>
      <c r="T328" s="45">
        <v>0.82</v>
      </c>
      <c r="U328" s="45">
        <v>0.16</v>
      </c>
      <c r="V328" s="64">
        <f t="shared" si="17"/>
        <v>28185</v>
      </c>
      <c r="W328" s="65">
        <f t="shared" si="18"/>
        <v>1977</v>
      </c>
      <c r="X328" s="72" t="str">
        <f t="shared" si="19"/>
        <v>May</v>
      </c>
    </row>
    <row r="329" spans="1:24" x14ac:dyDescent="0.25">
      <c r="A329" s="61">
        <v>4</v>
      </c>
      <c r="B329" s="61">
        <v>1977</v>
      </c>
      <c r="C329" s="57">
        <v>0.72</v>
      </c>
      <c r="D329" s="45">
        <v>1.73</v>
      </c>
      <c r="E329" s="45">
        <v>3.32</v>
      </c>
      <c r="F329" s="45">
        <v>2.4900000000000002</v>
      </c>
      <c r="G329" s="45">
        <v>1.83</v>
      </c>
      <c r="H329" s="45">
        <v>2.13</v>
      </c>
      <c r="I329" s="45">
        <v>1.1299999999999999</v>
      </c>
      <c r="J329" s="45">
        <v>-9999</v>
      </c>
      <c r="K329" s="45">
        <v>2.69</v>
      </c>
      <c r="L329" s="45">
        <v>2.4500000000000002</v>
      </c>
      <c r="M329" s="46">
        <v>3.86</v>
      </c>
      <c r="N329" s="45">
        <v>2.66</v>
      </c>
      <c r="O329" s="45">
        <v>0.92</v>
      </c>
      <c r="P329" s="45">
        <v>2.68</v>
      </c>
      <c r="Q329" s="45">
        <v>2.15</v>
      </c>
      <c r="R329" s="45">
        <v>-9999</v>
      </c>
      <c r="S329" s="45">
        <v>5.0199999999999996</v>
      </c>
      <c r="T329" s="45">
        <v>3.51</v>
      </c>
      <c r="U329" s="45">
        <v>2.5499999999999998</v>
      </c>
      <c r="V329" s="64">
        <f t="shared" si="17"/>
        <v>28216</v>
      </c>
      <c r="W329" s="65">
        <f t="shared" si="18"/>
        <v>1977</v>
      </c>
      <c r="X329" s="72" t="str">
        <f t="shared" si="19"/>
        <v>Jun</v>
      </c>
    </row>
    <row r="330" spans="1:24" x14ac:dyDescent="0.25">
      <c r="A330" s="61">
        <v>5</v>
      </c>
      <c r="B330" s="61">
        <v>1977</v>
      </c>
      <c r="C330" s="57">
        <v>0.23</v>
      </c>
      <c r="D330" s="45">
        <v>0.51</v>
      </c>
      <c r="E330" s="45">
        <v>0.93</v>
      </c>
      <c r="F330" s="45">
        <v>1.25</v>
      </c>
      <c r="G330" s="45">
        <v>0.28999999999999998</v>
      </c>
      <c r="H330" s="45">
        <v>0.34</v>
      </c>
      <c r="I330" s="45">
        <v>1.37</v>
      </c>
      <c r="J330" s="45">
        <v>-9999</v>
      </c>
      <c r="K330" s="45">
        <v>1.1000000000000001</v>
      </c>
      <c r="L330" s="45">
        <v>2.0099999999999998</v>
      </c>
      <c r="M330" s="46">
        <v>4.76</v>
      </c>
      <c r="N330" s="45">
        <v>0.57999999999999996</v>
      </c>
      <c r="O330" s="45">
        <v>0.28000000000000003</v>
      </c>
      <c r="P330" s="45">
        <v>0.82</v>
      </c>
      <c r="Q330" s="45">
        <v>0.53</v>
      </c>
      <c r="R330" s="45">
        <v>-9999</v>
      </c>
      <c r="S330" s="45">
        <v>3.58</v>
      </c>
      <c r="T330" s="45">
        <v>3.61</v>
      </c>
      <c r="U330" s="45">
        <v>1.0900000000000001</v>
      </c>
      <c r="V330" s="64">
        <f t="shared" si="17"/>
        <v>28246</v>
      </c>
      <c r="W330" s="65">
        <f t="shared" si="18"/>
        <v>1977</v>
      </c>
      <c r="X330" s="72" t="str">
        <f t="shared" si="19"/>
        <v>Jul</v>
      </c>
    </row>
    <row r="331" spans="1:24" x14ac:dyDescent="0.25">
      <c r="A331" s="61">
        <v>6</v>
      </c>
      <c r="B331" s="61">
        <v>1977</v>
      </c>
      <c r="C331" s="57">
        <v>1.73</v>
      </c>
      <c r="D331" s="45">
        <v>0.67</v>
      </c>
      <c r="E331" s="45">
        <v>0.66</v>
      </c>
      <c r="F331" s="45">
        <v>2.06</v>
      </c>
      <c r="G331" s="45">
        <v>1.72</v>
      </c>
      <c r="H331" s="45">
        <v>1.02</v>
      </c>
      <c r="I331" s="45">
        <v>0.21</v>
      </c>
      <c r="J331" s="45">
        <v>-9999</v>
      </c>
      <c r="K331" s="45">
        <v>0.32</v>
      </c>
      <c r="L331" s="45">
        <v>1.0900000000000001</v>
      </c>
      <c r="M331" s="46">
        <v>1.31</v>
      </c>
      <c r="N331" s="45">
        <v>1.68</v>
      </c>
      <c r="O331" s="45">
        <v>0.46</v>
      </c>
      <c r="P331" s="45">
        <v>1.59</v>
      </c>
      <c r="Q331" s="45">
        <v>0.86</v>
      </c>
      <c r="R331" s="45">
        <v>-9999</v>
      </c>
      <c r="S331" s="45">
        <v>2.95</v>
      </c>
      <c r="T331" s="45">
        <v>4.22</v>
      </c>
      <c r="U331" s="45">
        <v>0.52</v>
      </c>
      <c r="V331" s="64">
        <f t="shared" si="17"/>
        <v>28277</v>
      </c>
      <c r="W331" s="65">
        <f t="shared" si="18"/>
        <v>1977</v>
      </c>
      <c r="X331" s="72" t="str">
        <f t="shared" si="19"/>
        <v>Aug</v>
      </c>
    </row>
    <row r="332" spans="1:24" x14ac:dyDescent="0.25">
      <c r="A332" s="61">
        <v>7</v>
      </c>
      <c r="B332" s="61">
        <v>1977</v>
      </c>
      <c r="C332" s="57">
        <v>4.09</v>
      </c>
      <c r="D332" s="45">
        <v>-9999</v>
      </c>
      <c r="E332" s="45">
        <v>4.75</v>
      </c>
      <c r="F332" s="45">
        <v>4.37</v>
      </c>
      <c r="G332" s="45">
        <v>3.26</v>
      </c>
      <c r="H332" s="45">
        <v>2.98</v>
      </c>
      <c r="I332" s="45">
        <v>3.19</v>
      </c>
      <c r="J332" s="45">
        <v>-9999</v>
      </c>
      <c r="K332" s="45">
        <v>5.86</v>
      </c>
      <c r="L332" s="45">
        <v>1.18</v>
      </c>
      <c r="M332" s="46">
        <v>2.31</v>
      </c>
      <c r="N332" s="45">
        <v>4.3099999999999996</v>
      </c>
      <c r="O332" s="45">
        <v>3.49</v>
      </c>
      <c r="P332" s="45">
        <v>1</v>
      </c>
      <c r="Q332" s="45">
        <v>5.23</v>
      </c>
      <c r="R332" s="45">
        <v>-9999</v>
      </c>
      <c r="S332" s="45">
        <v>1.47</v>
      </c>
      <c r="T332" s="45">
        <v>3.23</v>
      </c>
      <c r="U332" s="45">
        <v>5.37</v>
      </c>
      <c r="V332" s="64">
        <f t="shared" si="17"/>
        <v>28307</v>
      </c>
      <c r="W332" s="65">
        <f t="shared" si="18"/>
        <v>1977</v>
      </c>
      <c r="X332" s="72" t="str">
        <f t="shared" si="19"/>
        <v>Sep</v>
      </c>
    </row>
    <row r="333" spans="1:24" x14ac:dyDescent="0.25">
      <c r="A333" s="61">
        <v>8</v>
      </c>
      <c r="B333" s="61">
        <v>1977</v>
      </c>
      <c r="C333" s="57">
        <v>1.55</v>
      </c>
      <c r="D333" s="45">
        <v>-9999</v>
      </c>
      <c r="E333" s="45">
        <v>1.48</v>
      </c>
      <c r="F333" s="45">
        <v>0.64</v>
      </c>
      <c r="G333" s="45">
        <v>3.83</v>
      </c>
      <c r="H333" s="45">
        <v>1</v>
      </c>
      <c r="I333" s="45">
        <v>1.64</v>
      </c>
      <c r="J333" s="45">
        <v>-9999</v>
      </c>
      <c r="K333" s="45">
        <v>1.2</v>
      </c>
      <c r="L333" s="45">
        <v>1.22</v>
      </c>
      <c r="M333" s="46">
        <v>2.57</v>
      </c>
      <c r="N333" s="45">
        <v>1.75</v>
      </c>
      <c r="O333" s="45">
        <v>1.92</v>
      </c>
      <c r="P333" s="45">
        <v>1.08</v>
      </c>
      <c r="Q333" s="45">
        <v>2.9</v>
      </c>
      <c r="R333" s="45">
        <v>-9999</v>
      </c>
      <c r="S333" s="45">
        <v>3.04</v>
      </c>
      <c r="T333" s="45">
        <v>2.52</v>
      </c>
      <c r="U333" s="45">
        <v>1.61</v>
      </c>
      <c r="V333" s="64">
        <f t="shared" si="17"/>
        <v>28338</v>
      </c>
      <c r="W333" s="65">
        <f t="shared" si="18"/>
        <v>1977</v>
      </c>
      <c r="X333" s="72" t="str">
        <f t="shared" si="19"/>
        <v>Oct</v>
      </c>
    </row>
    <row r="334" spans="1:24" x14ac:dyDescent="0.25">
      <c r="A334" s="61">
        <v>9</v>
      </c>
      <c r="B334" s="61">
        <v>1977</v>
      </c>
      <c r="C334" s="57">
        <v>0.45</v>
      </c>
      <c r="D334" s="45">
        <v>-9999</v>
      </c>
      <c r="E334" s="45">
        <v>0.15</v>
      </c>
      <c r="F334" s="45">
        <v>0.03</v>
      </c>
      <c r="G334" s="45">
        <v>0.48</v>
      </c>
      <c r="H334" s="45">
        <v>0.1</v>
      </c>
      <c r="I334" s="45">
        <v>0.28000000000000003</v>
      </c>
      <c r="J334" s="45">
        <v>-9999</v>
      </c>
      <c r="K334" s="45">
        <v>0.14000000000000001</v>
      </c>
      <c r="L334" s="45">
        <v>0.35</v>
      </c>
      <c r="M334" s="46">
        <v>1.04</v>
      </c>
      <c r="N334" s="45">
        <v>7.0000000000000007E-2</v>
      </c>
      <c r="O334" s="45">
        <v>0.95</v>
      </c>
      <c r="P334" s="45">
        <v>0.01</v>
      </c>
      <c r="Q334" s="45">
        <v>0.15</v>
      </c>
      <c r="R334" s="45">
        <v>-9999</v>
      </c>
      <c r="S334" s="45">
        <v>0.28000000000000003</v>
      </c>
      <c r="T334" s="45">
        <v>0.22</v>
      </c>
      <c r="U334" s="45">
        <v>0.19</v>
      </c>
      <c r="V334" s="64">
        <f t="shared" si="17"/>
        <v>28369</v>
      </c>
      <c r="W334" s="65">
        <f t="shared" si="18"/>
        <v>1977</v>
      </c>
      <c r="X334" s="72" t="str">
        <f t="shared" si="19"/>
        <v>Nov</v>
      </c>
    </row>
    <row r="335" spans="1:24" x14ac:dyDescent="0.25">
      <c r="A335" s="61">
        <v>10</v>
      </c>
      <c r="B335" s="61">
        <v>1977</v>
      </c>
      <c r="C335" s="57">
        <v>0.12</v>
      </c>
      <c r="D335" s="45">
        <v>-9999</v>
      </c>
      <c r="E335" s="45">
        <v>0.4</v>
      </c>
      <c r="F335" s="45">
        <v>0.02</v>
      </c>
      <c r="G335" s="45">
        <v>0.16</v>
      </c>
      <c r="H335" s="45">
        <v>0.48</v>
      </c>
      <c r="I335" s="45">
        <v>0.37</v>
      </c>
      <c r="J335" s="45">
        <v>-9999</v>
      </c>
      <c r="K335" s="45">
        <v>0.14000000000000001</v>
      </c>
      <c r="L335" s="45">
        <v>0.02</v>
      </c>
      <c r="M335" s="46">
        <v>0.01</v>
      </c>
      <c r="N335" s="45">
        <v>0.6</v>
      </c>
      <c r="O335" s="45">
        <v>0.17</v>
      </c>
      <c r="P335" s="45">
        <v>0.13</v>
      </c>
      <c r="Q335" s="45">
        <v>0.18</v>
      </c>
      <c r="R335" s="45">
        <v>-9999</v>
      </c>
      <c r="S335" s="45">
        <v>0.02</v>
      </c>
      <c r="T335" s="45">
        <v>0</v>
      </c>
      <c r="U335" s="45">
        <v>0.11</v>
      </c>
      <c r="V335" s="64">
        <f t="shared" si="17"/>
        <v>28399</v>
      </c>
      <c r="W335" s="65">
        <f t="shared" si="18"/>
        <v>1977</v>
      </c>
      <c r="X335" s="72" t="str">
        <f t="shared" si="19"/>
        <v>Dec</v>
      </c>
    </row>
    <row r="336" spans="1:24" x14ac:dyDescent="0.25">
      <c r="A336" s="61">
        <v>11</v>
      </c>
      <c r="B336" s="61">
        <v>1977</v>
      </c>
      <c r="C336" s="57">
        <v>0.1</v>
      </c>
      <c r="D336" s="45">
        <v>0.71</v>
      </c>
      <c r="E336" s="45">
        <v>0.61</v>
      </c>
      <c r="F336" s="45">
        <v>0.6</v>
      </c>
      <c r="G336" s="45">
        <v>1.55</v>
      </c>
      <c r="H336" s="45">
        <v>0.59</v>
      </c>
      <c r="I336" s="45">
        <v>0.49</v>
      </c>
      <c r="J336" s="45">
        <v>-9999</v>
      </c>
      <c r="K336" s="45">
        <v>0.35</v>
      </c>
      <c r="L336" s="45">
        <v>0.43</v>
      </c>
      <c r="M336" s="46">
        <v>0.34</v>
      </c>
      <c r="N336" s="45">
        <v>0.88</v>
      </c>
      <c r="O336" s="45">
        <v>0.68</v>
      </c>
      <c r="P336" s="45">
        <v>0.14000000000000001</v>
      </c>
      <c r="Q336" s="45">
        <v>1.07</v>
      </c>
      <c r="R336" s="45">
        <v>-9999</v>
      </c>
      <c r="S336" s="45">
        <v>0.48</v>
      </c>
      <c r="T336" s="45">
        <v>0.61</v>
      </c>
      <c r="U336" s="45">
        <v>0.33</v>
      </c>
      <c r="V336" s="64">
        <f t="shared" si="17"/>
        <v>28430</v>
      </c>
      <c r="W336" s="65">
        <f t="shared" si="18"/>
        <v>1978</v>
      </c>
      <c r="X336" s="72" t="str">
        <f t="shared" si="19"/>
        <v>Jan</v>
      </c>
    </row>
    <row r="337" spans="1:24" x14ac:dyDescent="0.25">
      <c r="A337" s="61">
        <v>12</v>
      </c>
      <c r="B337" s="61">
        <v>1977</v>
      </c>
      <c r="C337" s="57">
        <v>0.18</v>
      </c>
      <c r="D337" s="45">
        <v>0.4</v>
      </c>
      <c r="E337" s="45">
        <v>0.13</v>
      </c>
      <c r="F337" s="45">
        <v>0.17</v>
      </c>
      <c r="G337" s="45">
        <v>0.09</v>
      </c>
      <c r="H337" s="45">
        <v>0.03</v>
      </c>
      <c r="I337" s="45">
        <v>0.17</v>
      </c>
      <c r="J337" s="45">
        <v>-9999</v>
      </c>
      <c r="K337" s="45">
        <v>0.11</v>
      </c>
      <c r="L337" s="45">
        <v>0.13</v>
      </c>
      <c r="M337" s="46">
        <v>-9999</v>
      </c>
      <c r="N337" s="45">
        <v>0.38</v>
      </c>
      <c r="O337" s="45">
        <v>0.11</v>
      </c>
      <c r="P337" s="45">
        <v>0.05</v>
      </c>
      <c r="Q337" s="45">
        <v>0.54</v>
      </c>
      <c r="R337" s="45">
        <v>-9999</v>
      </c>
      <c r="S337" s="45">
        <v>0.18</v>
      </c>
      <c r="T337" s="45">
        <v>0.47</v>
      </c>
      <c r="U337" s="45">
        <v>0.33</v>
      </c>
      <c r="V337" s="64">
        <f t="shared" si="17"/>
        <v>28460</v>
      </c>
      <c r="W337" s="65">
        <f t="shared" si="18"/>
        <v>1978</v>
      </c>
      <c r="X337" s="72" t="str">
        <f t="shared" si="19"/>
        <v>Feb</v>
      </c>
    </row>
    <row r="338" spans="1:24" x14ac:dyDescent="0.25">
      <c r="A338" s="61">
        <v>1</v>
      </c>
      <c r="B338" s="61">
        <v>1978</v>
      </c>
      <c r="C338" s="57">
        <v>0.2</v>
      </c>
      <c r="D338" s="45">
        <v>0.19</v>
      </c>
      <c r="E338" s="45">
        <v>1.02</v>
      </c>
      <c r="F338" s="45">
        <v>0.27</v>
      </c>
      <c r="G338" s="45">
        <v>0.15</v>
      </c>
      <c r="H338" s="45">
        <v>0.27</v>
      </c>
      <c r="I338" s="45">
        <v>0.38</v>
      </c>
      <c r="J338" s="45">
        <v>-9999</v>
      </c>
      <c r="K338" s="45">
        <v>0.6</v>
      </c>
      <c r="L338" s="45">
        <v>0.18</v>
      </c>
      <c r="M338" s="46">
        <v>-9999</v>
      </c>
      <c r="N338" s="45">
        <v>0.32</v>
      </c>
      <c r="O338" s="45">
        <v>7.0000000000000007E-2</v>
      </c>
      <c r="P338" s="45">
        <v>0.26</v>
      </c>
      <c r="Q338" s="45">
        <v>0.17</v>
      </c>
      <c r="R338" s="45">
        <v>-9999</v>
      </c>
      <c r="S338" s="45">
        <v>0.5</v>
      </c>
      <c r="T338" s="45">
        <v>1.28</v>
      </c>
      <c r="U338" s="45">
        <v>0.67</v>
      </c>
      <c r="V338" s="64">
        <f t="shared" si="17"/>
        <v>28491</v>
      </c>
      <c r="W338" s="65">
        <f t="shared" si="18"/>
        <v>1978</v>
      </c>
      <c r="X338" s="72" t="str">
        <f t="shared" si="19"/>
        <v>Mar</v>
      </c>
    </row>
    <row r="339" spans="1:24" x14ac:dyDescent="0.25">
      <c r="A339" s="61">
        <v>2</v>
      </c>
      <c r="B339" s="61">
        <v>1978</v>
      </c>
      <c r="C339" s="57">
        <v>0.05</v>
      </c>
      <c r="D339" s="45">
        <v>0.19</v>
      </c>
      <c r="E339" s="45">
        <v>0.33</v>
      </c>
      <c r="F339" s="45">
        <v>0.31</v>
      </c>
      <c r="G339" s="45">
        <v>0.36</v>
      </c>
      <c r="H339" s="45">
        <v>0.27</v>
      </c>
      <c r="I339" s="45">
        <v>0.38</v>
      </c>
      <c r="J339" s="45">
        <v>-9999</v>
      </c>
      <c r="K339" s="45">
        <v>0.26</v>
      </c>
      <c r="L339" s="45">
        <v>0.17</v>
      </c>
      <c r="M339" s="46">
        <v>-9999</v>
      </c>
      <c r="N339" s="45">
        <v>0.56000000000000005</v>
      </c>
      <c r="O339" s="45">
        <v>0.09</v>
      </c>
      <c r="P339" s="45">
        <v>0.15</v>
      </c>
      <c r="Q339" s="45">
        <v>0.43</v>
      </c>
      <c r="R339" s="45">
        <v>-9999</v>
      </c>
      <c r="S339" s="45">
        <v>1.08</v>
      </c>
      <c r="T339" s="45">
        <v>0.92</v>
      </c>
      <c r="U339" s="45">
        <v>0.27</v>
      </c>
      <c r="V339" s="64">
        <f t="shared" si="17"/>
        <v>28522</v>
      </c>
      <c r="W339" s="65">
        <f t="shared" si="18"/>
        <v>1978</v>
      </c>
      <c r="X339" s="72" t="str">
        <f t="shared" si="19"/>
        <v>Apr</v>
      </c>
    </row>
    <row r="340" spans="1:24" x14ac:dyDescent="0.25">
      <c r="A340" s="61">
        <v>3</v>
      </c>
      <c r="B340" s="61">
        <v>1978</v>
      </c>
      <c r="C340" s="57">
        <v>0.38</v>
      </c>
      <c r="D340" s="45">
        <v>1.23</v>
      </c>
      <c r="E340" s="45">
        <v>1.06</v>
      </c>
      <c r="F340" s="45">
        <v>0.22</v>
      </c>
      <c r="G340" s="45">
        <v>1.92</v>
      </c>
      <c r="H340" s="45">
        <v>1.07</v>
      </c>
      <c r="I340" s="45">
        <v>0.59</v>
      </c>
      <c r="J340" s="45">
        <v>-9999</v>
      </c>
      <c r="K340" s="45">
        <v>0.44</v>
      </c>
      <c r="L340" s="45">
        <v>0.05</v>
      </c>
      <c r="M340" s="46">
        <v>-9999</v>
      </c>
      <c r="N340" s="45">
        <v>1.94</v>
      </c>
      <c r="O340" s="45">
        <v>0.46</v>
      </c>
      <c r="P340" s="45">
        <v>0.71</v>
      </c>
      <c r="Q340" s="45">
        <v>1.48</v>
      </c>
      <c r="R340" s="45">
        <v>-9999</v>
      </c>
      <c r="S340" s="45">
        <v>0.26</v>
      </c>
      <c r="T340" s="45">
        <v>0.2</v>
      </c>
      <c r="U340" s="45">
        <v>0.83</v>
      </c>
      <c r="V340" s="64">
        <f t="shared" si="17"/>
        <v>28550</v>
      </c>
      <c r="W340" s="65">
        <f t="shared" si="18"/>
        <v>1978</v>
      </c>
      <c r="X340" s="72" t="str">
        <f t="shared" si="19"/>
        <v>May</v>
      </c>
    </row>
    <row r="341" spans="1:24" x14ac:dyDescent="0.25">
      <c r="A341" s="61">
        <v>4</v>
      </c>
      <c r="B341" s="61">
        <v>1978</v>
      </c>
      <c r="C341" s="57">
        <v>-9999</v>
      </c>
      <c r="D341" s="45">
        <v>1.1299999999999999</v>
      </c>
      <c r="E341" s="45">
        <v>3.77</v>
      </c>
      <c r="F341" s="45">
        <v>0.94</v>
      </c>
      <c r="G341" s="45">
        <v>1.1000000000000001</v>
      </c>
      <c r="H341" s="45">
        <v>1.82</v>
      </c>
      <c r="I341" s="45">
        <v>0.91</v>
      </c>
      <c r="J341" s="45">
        <v>-9999</v>
      </c>
      <c r="K341" s="45">
        <v>1.29</v>
      </c>
      <c r="L341" s="45">
        <v>0.79</v>
      </c>
      <c r="M341" s="46">
        <v>-9999</v>
      </c>
      <c r="N341" s="45">
        <v>2.46</v>
      </c>
      <c r="O341" s="45">
        <v>0.5</v>
      </c>
      <c r="P341" s="45">
        <v>1.35</v>
      </c>
      <c r="Q341" s="45">
        <v>-9999</v>
      </c>
      <c r="R341" s="45">
        <v>-9999</v>
      </c>
      <c r="S341" s="45">
        <v>1.27</v>
      </c>
      <c r="T341" s="45">
        <v>0.95</v>
      </c>
      <c r="U341" s="45">
        <v>1.49</v>
      </c>
      <c r="V341" s="64">
        <f t="shared" si="17"/>
        <v>28581</v>
      </c>
      <c r="W341" s="65">
        <f t="shared" si="18"/>
        <v>1978</v>
      </c>
      <c r="X341" s="72" t="str">
        <f t="shared" si="19"/>
        <v>Jun</v>
      </c>
    </row>
    <row r="342" spans="1:24" x14ac:dyDescent="0.25">
      <c r="A342" s="61">
        <v>5</v>
      </c>
      <c r="B342" s="61">
        <v>1978</v>
      </c>
      <c r="C342" s="57">
        <v>0.27</v>
      </c>
      <c r="D342" s="45">
        <v>1.87</v>
      </c>
      <c r="E342" s="45">
        <v>8.0299999999999994</v>
      </c>
      <c r="F342" s="45">
        <v>3.75</v>
      </c>
      <c r="G342" s="45">
        <v>1.74</v>
      </c>
      <c r="H342" s="45">
        <v>3.46</v>
      </c>
      <c r="I342" s="45">
        <v>4.62</v>
      </c>
      <c r="J342" s="45">
        <v>-9999</v>
      </c>
      <c r="K342" s="45">
        <v>6.15</v>
      </c>
      <c r="L342" s="45">
        <v>5.45</v>
      </c>
      <c r="M342" s="46">
        <v>-9999</v>
      </c>
      <c r="N342" s="45">
        <v>4.22</v>
      </c>
      <c r="O342" s="45">
        <v>0.62</v>
      </c>
      <c r="P342" s="45">
        <v>6.86</v>
      </c>
      <c r="Q342" s="45">
        <v>3.5</v>
      </c>
      <c r="R342" s="45">
        <v>-9999</v>
      </c>
      <c r="S342" s="45">
        <v>2.94</v>
      </c>
      <c r="T342" s="45">
        <v>3.17</v>
      </c>
      <c r="U342" s="45">
        <v>8.09</v>
      </c>
      <c r="V342" s="64">
        <f t="shared" si="17"/>
        <v>28611</v>
      </c>
      <c r="W342" s="65">
        <f t="shared" si="18"/>
        <v>1978</v>
      </c>
      <c r="X342" s="72" t="str">
        <f t="shared" si="19"/>
        <v>Jul</v>
      </c>
    </row>
    <row r="343" spans="1:24" x14ac:dyDescent="0.25">
      <c r="A343" s="61">
        <v>6</v>
      </c>
      <c r="B343" s="61">
        <v>1978</v>
      </c>
      <c r="C343" s="57">
        <v>0.57999999999999996</v>
      </c>
      <c r="D343" s="45">
        <v>2.12</v>
      </c>
      <c r="E343" s="45">
        <v>1.65</v>
      </c>
      <c r="F343" s="45">
        <v>2.59</v>
      </c>
      <c r="G343" s="45">
        <v>1.66</v>
      </c>
      <c r="H343" s="45">
        <v>1.17</v>
      </c>
      <c r="I343" s="45">
        <v>0.96</v>
      </c>
      <c r="J343" s="45">
        <v>-9999</v>
      </c>
      <c r="K343" s="45">
        <v>1.39</v>
      </c>
      <c r="L343" s="45">
        <v>2.23</v>
      </c>
      <c r="M343" s="46">
        <v>-9999</v>
      </c>
      <c r="N343" s="45">
        <v>0.98</v>
      </c>
      <c r="O343" s="45">
        <v>0.83</v>
      </c>
      <c r="P343" s="45">
        <v>1.21</v>
      </c>
      <c r="Q343" s="45">
        <v>1.81</v>
      </c>
      <c r="R343" s="45">
        <v>-9999</v>
      </c>
      <c r="S343" s="45">
        <v>0.51</v>
      </c>
      <c r="T343" s="45">
        <v>4.0199999999999996</v>
      </c>
      <c r="U343" s="45">
        <v>0.64</v>
      </c>
      <c r="V343" s="64">
        <f t="shared" si="17"/>
        <v>28642</v>
      </c>
      <c r="W343" s="65">
        <f t="shared" si="18"/>
        <v>1978</v>
      </c>
      <c r="X343" s="72" t="str">
        <f t="shared" si="19"/>
        <v>Aug</v>
      </c>
    </row>
    <row r="344" spans="1:24" x14ac:dyDescent="0.25">
      <c r="A344" s="61">
        <v>7</v>
      </c>
      <c r="B344" s="61">
        <v>1978</v>
      </c>
      <c r="C344" s="57">
        <v>0.16</v>
      </c>
      <c r="D344" s="45">
        <v>0.74</v>
      </c>
      <c r="E344" s="45">
        <v>1.55</v>
      </c>
      <c r="F344" s="45">
        <v>1.05</v>
      </c>
      <c r="G344" s="45">
        <v>2.2799999999999998</v>
      </c>
      <c r="H344" s="45">
        <v>0.54</v>
      </c>
      <c r="I344" s="45">
        <v>-9999</v>
      </c>
      <c r="J344" s="45">
        <v>-9999</v>
      </c>
      <c r="K344" s="45">
        <v>1.02</v>
      </c>
      <c r="L344" s="45">
        <v>0.98</v>
      </c>
      <c r="M344" s="46">
        <v>-9999</v>
      </c>
      <c r="N344" s="45">
        <v>0.46</v>
      </c>
      <c r="O344" s="45">
        <v>0.91</v>
      </c>
      <c r="P344" s="45">
        <v>0.52</v>
      </c>
      <c r="Q344" s="45">
        <v>0.59</v>
      </c>
      <c r="R344" s="45">
        <v>-9999</v>
      </c>
      <c r="S344" s="45">
        <v>2.0699999999999998</v>
      </c>
      <c r="T344" s="45">
        <v>0.74</v>
      </c>
      <c r="U344" s="45">
        <v>1.81</v>
      </c>
      <c r="V344" s="64">
        <f t="shared" si="17"/>
        <v>28672</v>
      </c>
      <c r="W344" s="65">
        <f t="shared" si="18"/>
        <v>1978</v>
      </c>
      <c r="X344" s="72" t="str">
        <f t="shared" si="19"/>
        <v>Sep</v>
      </c>
    </row>
    <row r="345" spans="1:24" x14ac:dyDescent="0.25">
      <c r="A345" s="61">
        <v>8</v>
      </c>
      <c r="B345" s="61">
        <v>1978</v>
      </c>
      <c r="C345" s="57">
        <v>0.97</v>
      </c>
      <c r="D345" s="45">
        <v>0.1</v>
      </c>
      <c r="E345" s="45">
        <v>1.57</v>
      </c>
      <c r="F345" s="45">
        <v>0.82</v>
      </c>
      <c r="G345" s="45">
        <v>0.45</v>
      </c>
      <c r="H345" s="45">
        <v>0.26</v>
      </c>
      <c r="I345" s="45">
        <v>0.36</v>
      </c>
      <c r="J345" s="45">
        <v>-9999</v>
      </c>
      <c r="K345" s="45">
        <v>0.79</v>
      </c>
      <c r="L345" s="45">
        <v>2.63</v>
      </c>
      <c r="M345" s="46">
        <v>-9999</v>
      </c>
      <c r="N345" s="45">
        <v>0.21</v>
      </c>
      <c r="O345" s="45">
        <v>0.72</v>
      </c>
      <c r="P345" s="45">
        <v>1.35</v>
      </c>
      <c r="Q345" s="45">
        <v>0.33</v>
      </c>
      <c r="R345" s="45">
        <v>-9999</v>
      </c>
      <c r="S345" s="45">
        <v>0.88</v>
      </c>
      <c r="T345" s="45">
        <v>1.33</v>
      </c>
      <c r="U345" s="45">
        <v>1.04</v>
      </c>
      <c r="V345" s="64">
        <f t="shared" si="17"/>
        <v>28703</v>
      </c>
      <c r="W345" s="65">
        <f t="shared" si="18"/>
        <v>1978</v>
      </c>
      <c r="X345" s="72" t="str">
        <f t="shared" si="19"/>
        <v>Oct</v>
      </c>
    </row>
    <row r="346" spans="1:24" x14ac:dyDescent="0.25">
      <c r="A346" s="61">
        <v>9</v>
      </c>
      <c r="B346" s="61">
        <v>1978</v>
      </c>
      <c r="C346" s="57">
        <v>0.31</v>
      </c>
      <c r="D346" s="45">
        <v>0.39</v>
      </c>
      <c r="E346" s="45">
        <v>0.56999999999999995</v>
      </c>
      <c r="F346" s="45">
        <v>0</v>
      </c>
      <c r="G346" s="45">
        <v>0.51</v>
      </c>
      <c r="H346" s="45">
        <v>7.0000000000000007E-2</v>
      </c>
      <c r="I346" s="45">
        <v>0.27</v>
      </c>
      <c r="J346" s="45">
        <v>-9999</v>
      </c>
      <c r="K346" s="45">
        <v>0.12</v>
      </c>
      <c r="L346" s="45">
        <v>0.02</v>
      </c>
      <c r="M346" s="46">
        <v>-9999</v>
      </c>
      <c r="N346" s="45">
        <v>0.38</v>
      </c>
      <c r="O346" s="45">
        <v>0.81</v>
      </c>
      <c r="P346" s="45">
        <v>0.11</v>
      </c>
      <c r="Q346" s="45">
        <v>0.47</v>
      </c>
      <c r="R346" s="45">
        <v>-9999</v>
      </c>
      <c r="S346" s="45">
        <v>0.19</v>
      </c>
      <c r="T346" s="45">
        <v>0.08</v>
      </c>
      <c r="U346" s="45">
        <v>0</v>
      </c>
      <c r="V346" s="64">
        <f t="shared" si="17"/>
        <v>28734</v>
      </c>
      <c r="W346" s="65">
        <f t="shared" si="18"/>
        <v>1978</v>
      </c>
      <c r="X346" s="72" t="str">
        <f t="shared" si="19"/>
        <v>Nov</v>
      </c>
    </row>
    <row r="347" spans="1:24" x14ac:dyDescent="0.25">
      <c r="A347" s="61">
        <v>10</v>
      </c>
      <c r="B347" s="61">
        <v>1978</v>
      </c>
      <c r="C347" s="57">
        <v>0.69</v>
      </c>
      <c r="D347" s="45">
        <v>1.63</v>
      </c>
      <c r="E347" s="45">
        <v>2.46</v>
      </c>
      <c r="F347" s="45">
        <v>1.1399999999999999</v>
      </c>
      <c r="G347" s="45">
        <v>1.27</v>
      </c>
      <c r="H347" s="45">
        <v>1.45</v>
      </c>
      <c r="I347" s="45">
        <v>1.54</v>
      </c>
      <c r="J347" s="45">
        <v>-9999</v>
      </c>
      <c r="K347" s="45">
        <v>1.94</v>
      </c>
      <c r="L347" s="45">
        <v>1.05</v>
      </c>
      <c r="M347" s="46">
        <v>-9999</v>
      </c>
      <c r="N347" s="45">
        <v>1.8</v>
      </c>
      <c r="O347" s="45">
        <v>0.49</v>
      </c>
      <c r="P347" s="45">
        <v>2.14</v>
      </c>
      <c r="Q347" s="45">
        <v>1.71</v>
      </c>
      <c r="R347" s="45">
        <v>-9999</v>
      </c>
      <c r="S347" s="45">
        <v>0.5</v>
      </c>
      <c r="T347" s="45">
        <v>0.65</v>
      </c>
      <c r="U347" s="45">
        <v>2.2200000000000002</v>
      </c>
      <c r="V347" s="64">
        <f t="shared" si="17"/>
        <v>28764</v>
      </c>
      <c r="W347" s="65">
        <f t="shared" si="18"/>
        <v>1978</v>
      </c>
      <c r="X347" s="72" t="str">
        <f t="shared" si="19"/>
        <v>Dec</v>
      </c>
    </row>
    <row r="348" spans="1:24" x14ac:dyDescent="0.25">
      <c r="A348" s="61">
        <v>11</v>
      </c>
      <c r="B348" s="61">
        <v>1978</v>
      </c>
      <c r="C348" s="57">
        <v>0.42</v>
      </c>
      <c r="D348" s="45">
        <v>0.19</v>
      </c>
      <c r="E348" s="45">
        <v>0.2</v>
      </c>
      <c r="F348" s="45">
        <v>0.42</v>
      </c>
      <c r="G348" s="45">
        <v>0.3</v>
      </c>
      <c r="H348" s="45">
        <v>0.5</v>
      </c>
      <c r="I348" s="45">
        <v>7.0000000000000007E-2</v>
      </c>
      <c r="J348" s="45">
        <v>-9999</v>
      </c>
      <c r="K348" s="45">
        <v>7.0000000000000007E-2</v>
      </c>
      <c r="L348" s="45">
        <v>0.32</v>
      </c>
      <c r="M348" s="46">
        <v>-9999</v>
      </c>
      <c r="N348" s="45">
        <v>0.38</v>
      </c>
      <c r="O348" s="45">
        <v>0.4</v>
      </c>
      <c r="P348" s="45">
        <v>0.04</v>
      </c>
      <c r="Q348" s="45">
        <v>0.36</v>
      </c>
      <c r="R348" s="45">
        <v>-9999</v>
      </c>
      <c r="S348" s="45">
        <v>0.63</v>
      </c>
      <c r="T348" s="45">
        <v>0.05</v>
      </c>
      <c r="U348" s="45">
        <v>0.1</v>
      </c>
      <c r="V348" s="64">
        <f t="shared" si="17"/>
        <v>28795</v>
      </c>
      <c r="W348" s="65">
        <f t="shared" si="18"/>
        <v>1979</v>
      </c>
      <c r="X348" s="72" t="str">
        <f t="shared" si="19"/>
        <v>Jan</v>
      </c>
    </row>
    <row r="349" spans="1:24" x14ac:dyDescent="0.25">
      <c r="A349" s="61">
        <v>12</v>
      </c>
      <c r="B349" s="61">
        <v>1978</v>
      </c>
      <c r="C349" s="57">
        <v>0.6</v>
      </c>
      <c r="D349" s="45">
        <v>0.9</v>
      </c>
      <c r="E349" s="45">
        <v>-9999</v>
      </c>
      <c r="F349" s="45">
        <v>0.73</v>
      </c>
      <c r="G349" s="45">
        <v>1.01</v>
      </c>
      <c r="H349" s="45">
        <v>0.82</v>
      </c>
      <c r="I349" s="45">
        <v>1.22</v>
      </c>
      <c r="J349" s="45">
        <v>-9999</v>
      </c>
      <c r="K349" s="45">
        <v>0.8</v>
      </c>
      <c r="L349" s="45">
        <v>0.5</v>
      </c>
      <c r="M349" s="46">
        <v>-9999</v>
      </c>
      <c r="N349" s="45">
        <v>1.4</v>
      </c>
      <c r="O349" s="45">
        <v>0.66</v>
      </c>
      <c r="P349" s="45">
        <v>0.88</v>
      </c>
      <c r="Q349" s="45">
        <v>0.86</v>
      </c>
      <c r="R349" s="45">
        <v>-9999</v>
      </c>
      <c r="S349" s="45">
        <v>0.97</v>
      </c>
      <c r="T349" s="45">
        <v>0.38</v>
      </c>
      <c r="U349" s="45">
        <v>1.51</v>
      </c>
      <c r="V349" s="64">
        <f t="shared" si="17"/>
        <v>28825</v>
      </c>
      <c r="W349" s="65">
        <f t="shared" si="18"/>
        <v>1979</v>
      </c>
      <c r="X349" s="72" t="str">
        <f t="shared" si="19"/>
        <v>Feb</v>
      </c>
    </row>
    <row r="350" spans="1:24" x14ac:dyDescent="0.25">
      <c r="A350" s="61">
        <v>1</v>
      </c>
      <c r="B350" s="61">
        <v>1979</v>
      </c>
      <c r="C350" s="57">
        <v>0.25</v>
      </c>
      <c r="D350" s="45">
        <v>0.34</v>
      </c>
      <c r="E350" s="45">
        <v>0.59</v>
      </c>
      <c r="F350" s="45">
        <v>0.44</v>
      </c>
      <c r="G350" s="45">
        <v>0.51</v>
      </c>
      <c r="H350" s="45">
        <v>0.34</v>
      </c>
      <c r="I350" s="45">
        <v>0.47</v>
      </c>
      <c r="J350" s="45">
        <v>-9999</v>
      </c>
      <c r="K350" s="45">
        <v>0.36</v>
      </c>
      <c r="L350" s="45">
        <v>0.3</v>
      </c>
      <c r="M350" s="46">
        <v>-9999</v>
      </c>
      <c r="N350" s="45">
        <v>0.84</v>
      </c>
      <c r="O350" s="45">
        <v>0.92</v>
      </c>
      <c r="P350" s="45">
        <v>0.27</v>
      </c>
      <c r="Q350" s="45">
        <v>0.66</v>
      </c>
      <c r="R350" s="45">
        <v>-9999</v>
      </c>
      <c r="S350" s="45">
        <v>0.57999999999999996</v>
      </c>
      <c r="T350" s="45">
        <v>0.14000000000000001</v>
      </c>
      <c r="U350" s="45">
        <v>0.24</v>
      </c>
      <c r="V350" s="64">
        <f t="shared" si="17"/>
        <v>28856</v>
      </c>
      <c r="W350" s="65">
        <f t="shared" si="18"/>
        <v>1979</v>
      </c>
      <c r="X350" s="72" t="str">
        <f t="shared" si="19"/>
        <v>Mar</v>
      </c>
    </row>
    <row r="351" spans="1:24" x14ac:dyDescent="0.25">
      <c r="A351" s="61">
        <v>2</v>
      </c>
      <c r="B351" s="61">
        <v>1979</v>
      </c>
      <c r="C351" s="57">
        <v>7.0000000000000007E-2</v>
      </c>
      <c r="D351" s="45">
        <v>0.49</v>
      </c>
      <c r="E351" s="45">
        <v>0.06</v>
      </c>
      <c r="F351" s="45">
        <v>0.19</v>
      </c>
      <c r="G351" s="45">
        <v>0.46</v>
      </c>
      <c r="H351" s="45">
        <v>0.42</v>
      </c>
      <c r="I351" s="45">
        <v>0.14000000000000001</v>
      </c>
      <c r="J351" s="45">
        <v>-9999</v>
      </c>
      <c r="K351" s="45">
        <v>0.28999999999999998</v>
      </c>
      <c r="L351" s="45">
        <v>0</v>
      </c>
      <c r="M351" s="46">
        <v>-9999</v>
      </c>
      <c r="N351" s="45">
        <v>0.39</v>
      </c>
      <c r="O351" s="45">
        <v>0.27</v>
      </c>
      <c r="P351" s="45">
        <v>0.26</v>
      </c>
      <c r="Q351" s="45">
        <v>0.63</v>
      </c>
      <c r="R351" s="45">
        <v>-9999</v>
      </c>
      <c r="S351" s="45">
        <v>0</v>
      </c>
      <c r="T351" s="45">
        <v>1.0000000000000001E-5</v>
      </c>
      <c r="U351" s="45">
        <v>0.34</v>
      </c>
      <c r="V351" s="64">
        <f t="shared" si="17"/>
        <v>28887</v>
      </c>
      <c r="W351" s="65">
        <f t="shared" si="18"/>
        <v>1979</v>
      </c>
      <c r="X351" s="72" t="str">
        <f t="shared" si="19"/>
        <v>Apr</v>
      </c>
    </row>
    <row r="352" spans="1:24" x14ac:dyDescent="0.25">
      <c r="A352" s="61">
        <v>3</v>
      </c>
      <c r="B352" s="61">
        <v>1979</v>
      </c>
      <c r="C352" s="57">
        <v>0.86</v>
      </c>
      <c r="D352" s="45">
        <v>1.68</v>
      </c>
      <c r="E352" s="45">
        <v>2.57</v>
      </c>
      <c r="F352" s="45">
        <v>2.35</v>
      </c>
      <c r="G352" s="45">
        <v>-9999</v>
      </c>
      <c r="H352" s="45">
        <v>1.25</v>
      </c>
      <c r="I352" s="45">
        <v>1.47</v>
      </c>
      <c r="J352" s="45">
        <v>-9999</v>
      </c>
      <c r="K352" s="45">
        <v>2.33</v>
      </c>
      <c r="L352" s="45">
        <v>1.21</v>
      </c>
      <c r="M352" s="46">
        <v>-9999</v>
      </c>
      <c r="N352" s="45">
        <v>3.27</v>
      </c>
      <c r="O352" s="45">
        <v>1.43</v>
      </c>
      <c r="P352" s="45">
        <v>1.51</v>
      </c>
      <c r="Q352" s="45">
        <v>2.6</v>
      </c>
      <c r="R352" s="45">
        <v>-9999</v>
      </c>
      <c r="S352" s="45">
        <v>2.0099999999999998</v>
      </c>
      <c r="T352" s="45">
        <v>1.89</v>
      </c>
      <c r="U352" s="45">
        <v>1.25</v>
      </c>
      <c r="V352" s="64">
        <f t="shared" si="17"/>
        <v>28915</v>
      </c>
      <c r="W352" s="65">
        <f t="shared" si="18"/>
        <v>1979</v>
      </c>
      <c r="X352" s="72" t="str">
        <f t="shared" si="19"/>
        <v>May</v>
      </c>
    </row>
    <row r="353" spans="1:24" x14ac:dyDescent="0.25">
      <c r="A353" s="61">
        <v>4</v>
      </c>
      <c r="B353" s="61">
        <v>1979</v>
      </c>
      <c r="C353" s="57">
        <v>0.46</v>
      </c>
      <c r="D353" s="45">
        <v>2.21</v>
      </c>
      <c r="E353" s="45">
        <v>2.21</v>
      </c>
      <c r="F353" s="45">
        <v>1.7</v>
      </c>
      <c r="G353" s="45">
        <v>1.87</v>
      </c>
      <c r="H353" s="45">
        <v>1.41</v>
      </c>
      <c r="I353" s="45">
        <v>0.28000000000000003</v>
      </c>
      <c r="J353" s="45">
        <v>-9999</v>
      </c>
      <c r="K353" s="45">
        <v>1.38</v>
      </c>
      <c r="L353" s="45">
        <v>1.1499999999999999</v>
      </c>
      <c r="M353" s="46">
        <v>-9999</v>
      </c>
      <c r="N353" s="45">
        <v>1.91</v>
      </c>
      <c r="O353" s="45">
        <v>0.97</v>
      </c>
      <c r="P353" s="45">
        <v>1.94</v>
      </c>
      <c r="Q353" s="45">
        <v>2.48</v>
      </c>
      <c r="R353" s="45">
        <v>-9999</v>
      </c>
      <c r="S353" s="45">
        <v>1.62</v>
      </c>
      <c r="T353" s="45">
        <v>1.01</v>
      </c>
      <c r="U353" s="45">
        <v>1.33</v>
      </c>
      <c r="V353" s="64">
        <f t="shared" si="17"/>
        <v>28946</v>
      </c>
      <c r="W353" s="65">
        <f t="shared" si="18"/>
        <v>1979</v>
      </c>
      <c r="X353" s="72" t="str">
        <f t="shared" si="19"/>
        <v>Jun</v>
      </c>
    </row>
    <row r="354" spans="1:24" x14ac:dyDescent="0.25">
      <c r="A354" s="61">
        <v>5</v>
      </c>
      <c r="B354" s="61">
        <v>1979</v>
      </c>
      <c r="C354" s="57">
        <v>2.61</v>
      </c>
      <c r="D354" s="45">
        <v>3.09</v>
      </c>
      <c r="E354" s="45">
        <v>-9999</v>
      </c>
      <c r="F354" s="45">
        <v>1.9</v>
      </c>
      <c r="G354" s="45">
        <v>3.33</v>
      </c>
      <c r="H354" s="45">
        <v>3.53</v>
      </c>
      <c r="I354" s="45">
        <v>2.21</v>
      </c>
      <c r="J354" s="45">
        <v>-9999</v>
      </c>
      <c r="K354" s="45">
        <v>5.08</v>
      </c>
      <c r="L354" s="45">
        <v>3.25</v>
      </c>
      <c r="M354" s="46">
        <v>-9999</v>
      </c>
      <c r="N354" s="45">
        <v>4.45</v>
      </c>
      <c r="O354" s="45">
        <v>1.99</v>
      </c>
      <c r="P354" s="45">
        <v>4.3099999999999996</v>
      </c>
      <c r="Q354" s="45">
        <v>3.11</v>
      </c>
      <c r="R354" s="45">
        <v>-9999</v>
      </c>
      <c r="S354" s="45">
        <v>3.16</v>
      </c>
      <c r="T354" s="45">
        <v>3.18</v>
      </c>
      <c r="U354" s="45">
        <v>5.79</v>
      </c>
      <c r="V354" s="64">
        <f t="shared" si="17"/>
        <v>28976</v>
      </c>
      <c r="W354" s="65">
        <f t="shared" si="18"/>
        <v>1979</v>
      </c>
      <c r="X354" s="72" t="str">
        <f t="shared" si="19"/>
        <v>Jul</v>
      </c>
    </row>
    <row r="355" spans="1:24" x14ac:dyDescent="0.25">
      <c r="A355" s="61">
        <v>6</v>
      </c>
      <c r="B355" s="61">
        <v>1979</v>
      </c>
      <c r="C355" s="57">
        <v>1.83</v>
      </c>
      <c r="D355" s="45">
        <v>1.99</v>
      </c>
      <c r="E355" s="45">
        <v>-9999</v>
      </c>
      <c r="F355" s="45">
        <v>1.74</v>
      </c>
      <c r="G355" s="45">
        <v>2.42</v>
      </c>
      <c r="H355" s="45">
        <v>2.39</v>
      </c>
      <c r="I355" s="45">
        <v>1.82</v>
      </c>
      <c r="J355" s="45">
        <v>-9999</v>
      </c>
      <c r="K355" s="45">
        <v>3.13</v>
      </c>
      <c r="L355" s="45">
        <v>3.56</v>
      </c>
      <c r="M355" s="46">
        <v>4.49</v>
      </c>
      <c r="N355" s="45">
        <v>2.72</v>
      </c>
      <c r="O355" s="45">
        <v>1.34</v>
      </c>
      <c r="P355" s="45">
        <v>2.52</v>
      </c>
      <c r="Q355" s="45">
        <v>2.12</v>
      </c>
      <c r="R355" s="45">
        <v>-9999</v>
      </c>
      <c r="S355" s="45">
        <v>3.16</v>
      </c>
      <c r="T355" s="45">
        <v>3.85</v>
      </c>
      <c r="U355" s="45">
        <v>3.13</v>
      </c>
      <c r="V355" s="64">
        <f t="shared" si="17"/>
        <v>29007</v>
      </c>
      <c r="W355" s="65">
        <f t="shared" si="18"/>
        <v>1979</v>
      </c>
      <c r="X355" s="72" t="str">
        <f t="shared" si="19"/>
        <v>Aug</v>
      </c>
    </row>
    <row r="356" spans="1:24" x14ac:dyDescent="0.25">
      <c r="A356" s="61">
        <v>7</v>
      </c>
      <c r="B356" s="61">
        <v>1979</v>
      </c>
      <c r="C356" s="57">
        <v>0.93</v>
      </c>
      <c r="D356" s="45">
        <v>1.21</v>
      </c>
      <c r="E356" s="45">
        <v>1.69</v>
      </c>
      <c r="F356" s="45">
        <v>1.24</v>
      </c>
      <c r="G356" s="45">
        <v>2.75</v>
      </c>
      <c r="H356" s="45">
        <v>0.81</v>
      </c>
      <c r="I356" s="45">
        <v>1.95</v>
      </c>
      <c r="J356" s="45">
        <v>-9999</v>
      </c>
      <c r="K356" s="45">
        <v>0.95</v>
      </c>
      <c r="L356" s="45">
        <v>2.2000000000000002</v>
      </c>
      <c r="M356" s="46">
        <v>1.74</v>
      </c>
      <c r="N356" s="45">
        <v>0.66</v>
      </c>
      <c r="O356" s="45">
        <v>1.1599999999999999</v>
      </c>
      <c r="P356" s="45">
        <v>0.48</v>
      </c>
      <c r="Q356" s="45">
        <v>0.34</v>
      </c>
      <c r="R356" s="45">
        <v>-9999</v>
      </c>
      <c r="S356" s="45">
        <v>3.29</v>
      </c>
      <c r="T356" s="45">
        <v>3.27</v>
      </c>
      <c r="U356" s="45">
        <v>1.42</v>
      </c>
      <c r="V356" s="64">
        <f t="shared" si="17"/>
        <v>29037</v>
      </c>
      <c r="W356" s="65">
        <f t="shared" si="18"/>
        <v>1979</v>
      </c>
      <c r="X356" s="72" t="str">
        <f t="shared" si="19"/>
        <v>Sep</v>
      </c>
    </row>
    <row r="357" spans="1:24" x14ac:dyDescent="0.25">
      <c r="A357" s="61">
        <v>8</v>
      </c>
      <c r="B357" s="61">
        <v>1979</v>
      </c>
      <c r="C357" s="57">
        <v>2.1</v>
      </c>
      <c r="D357" s="45">
        <v>2.0499999999999998</v>
      </c>
      <c r="E357" s="45">
        <v>1.77</v>
      </c>
      <c r="F357" s="45">
        <v>3.38</v>
      </c>
      <c r="G357" s="45">
        <v>1.9</v>
      </c>
      <c r="H357" s="45">
        <v>5.85</v>
      </c>
      <c r="I357" s="45">
        <v>2.92</v>
      </c>
      <c r="J357" s="45">
        <v>-9999</v>
      </c>
      <c r="K357" s="45">
        <v>3.13</v>
      </c>
      <c r="L357" s="45">
        <v>3.34</v>
      </c>
      <c r="M357" s="46">
        <v>1.17</v>
      </c>
      <c r="N357" s="45">
        <v>2.75</v>
      </c>
      <c r="O357" s="45">
        <v>2.3199999999999998</v>
      </c>
      <c r="P357" s="45">
        <v>3.99</v>
      </c>
      <c r="Q357" s="45">
        <v>2.56</v>
      </c>
      <c r="R357" s="45">
        <v>-9999</v>
      </c>
      <c r="S357" s="45">
        <v>1.24</v>
      </c>
      <c r="T357" s="45">
        <v>5.5</v>
      </c>
      <c r="U357" s="45">
        <v>4.5599999999999996</v>
      </c>
      <c r="V357" s="64">
        <f t="shared" si="17"/>
        <v>29068</v>
      </c>
      <c r="W357" s="65">
        <f t="shared" si="18"/>
        <v>1979</v>
      </c>
      <c r="X357" s="72" t="str">
        <f t="shared" si="19"/>
        <v>Oct</v>
      </c>
    </row>
    <row r="358" spans="1:24" x14ac:dyDescent="0.25">
      <c r="A358" s="61">
        <v>9</v>
      </c>
      <c r="B358" s="61">
        <v>1979</v>
      </c>
      <c r="C358" s="57">
        <v>0.54</v>
      </c>
      <c r="D358" s="45">
        <v>0.75</v>
      </c>
      <c r="E358" s="45">
        <v>-9999</v>
      </c>
      <c r="F358" s="45">
        <v>0.25</v>
      </c>
      <c r="G358" s="45">
        <v>0.66</v>
      </c>
      <c r="H358" s="45">
        <v>0.36</v>
      </c>
      <c r="I358" s="45">
        <v>0.57999999999999996</v>
      </c>
      <c r="J358" s="45">
        <v>-9999</v>
      </c>
      <c r="K358" s="45">
        <v>1.03</v>
      </c>
      <c r="L358" s="45">
        <v>0.2</v>
      </c>
      <c r="M358" s="46">
        <v>1.6</v>
      </c>
      <c r="N358" s="45">
        <v>0.63</v>
      </c>
      <c r="O358" s="45">
        <v>1.01</v>
      </c>
      <c r="P358" s="45">
        <v>0.74</v>
      </c>
      <c r="Q358" s="45">
        <v>0.88</v>
      </c>
      <c r="R358" s="45">
        <v>-9999</v>
      </c>
      <c r="S358" s="45">
        <v>0.33</v>
      </c>
      <c r="T358" s="45">
        <v>0.67</v>
      </c>
      <c r="U358" s="45">
        <v>1.1000000000000001</v>
      </c>
      <c r="V358" s="64">
        <f t="shared" si="17"/>
        <v>29099</v>
      </c>
      <c r="W358" s="65">
        <f t="shared" si="18"/>
        <v>1979</v>
      </c>
      <c r="X358" s="72" t="str">
        <f t="shared" si="19"/>
        <v>Nov</v>
      </c>
    </row>
    <row r="359" spans="1:24" x14ac:dyDescent="0.25">
      <c r="A359" s="61">
        <v>10</v>
      </c>
      <c r="B359" s="61">
        <v>1979</v>
      </c>
      <c r="C359" s="57">
        <v>0.37</v>
      </c>
      <c r="D359" s="45">
        <v>1.01</v>
      </c>
      <c r="E359" s="45">
        <v>1.35</v>
      </c>
      <c r="F359" s="45">
        <v>0.83</v>
      </c>
      <c r="G359" s="45">
        <v>1.19</v>
      </c>
      <c r="H359" s="45">
        <v>1.28</v>
      </c>
      <c r="I359" s="45">
        <v>0.56999999999999995</v>
      </c>
      <c r="J359" s="45">
        <v>-9999</v>
      </c>
      <c r="K359" s="45">
        <v>0.87</v>
      </c>
      <c r="L359" s="45">
        <v>0.67</v>
      </c>
      <c r="M359" s="46">
        <v>1.1000000000000001</v>
      </c>
      <c r="N359" s="45">
        <v>1.39</v>
      </c>
      <c r="O359" s="45">
        <v>0.83</v>
      </c>
      <c r="P359" s="45">
        <v>0.85</v>
      </c>
      <c r="Q359" s="45">
        <v>0.97</v>
      </c>
      <c r="R359" s="45">
        <v>-9999</v>
      </c>
      <c r="S359" s="45">
        <v>0.72</v>
      </c>
      <c r="T359" s="45">
        <v>1.01</v>
      </c>
      <c r="U359" s="45">
        <v>1.5</v>
      </c>
      <c r="V359" s="64">
        <f t="shared" si="17"/>
        <v>29129</v>
      </c>
      <c r="W359" s="65">
        <f t="shared" si="18"/>
        <v>1979</v>
      </c>
      <c r="X359" s="72" t="str">
        <f t="shared" si="19"/>
        <v>Dec</v>
      </c>
    </row>
    <row r="360" spans="1:24" x14ac:dyDescent="0.25">
      <c r="A360" s="61">
        <v>11</v>
      </c>
      <c r="B360" s="61">
        <v>1979</v>
      </c>
      <c r="C360" s="57">
        <v>0.52</v>
      </c>
      <c r="D360" s="45">
        <v>1.19</v>
      </c>
      <c r="E360" s="45">
        <v>2</v>
      </c>
      <c r="F360" s="45">
        <v>2.0099999999999998</v>
      </c>
      <c r="G360" s="45">
        <v>1.25</v>
      </c>
      <c r="H360" s="45">
        <v>1.66</v>
      </c>
      <c r="I360" s="45">
        <v>1.1100000000000001</v>
      </c>
      <c r="J360" s="45">
        <v>-9999</v>
      </c>
      <c r="K360" s="45">
        <v>2</v>
      </c>
      <c r="L360" s="45">
        <v>1.06</v>
      </c>
      <c r="M360" s="46">
        <v>-9999</v>
      </c>
      <c r="N360" s="45">
        <v>1.79</v>
      </c>
      <c r="O360" s="45">
        <v>0.82</v>
      </c>
      <c r="P360" s="45">
        <v>1.92</v>
      </c>
      <c r="Q360" s="45">
        <v>2.16</v>
      </c>
      <c r="R360" s="45">
        <v>-9999</v>
      </c>
      <c r="S360" s="45">
        <v>1.67</v>
      </c>
      <c r="T360" s="45">
        <v>0.56000000000000005</v>
      </c>
      <c r="U360" s="45">
        <v>3.02</v>
      </c>
      <c r="V360" s="64">
        <f t="shared" si="17"/>
        <v>29160</v>
      </c>
      <c r="W360" s="65">
        <f t="shared" si="18"/>
        <v>1980</v>
      </c>
      <c r="X360" s="72" t="str">
        <f t="shared" si="19"/>
        <v>Jan</v>
      </c>
    </row>
    <row r="361" spans="1:24" x14ac:dyDescent="0.25">
      <c r="A361" s="61">
        <v>12</v>
      </c>
      <c r="B361" s="61">
        <v>1979</v>
      </c>
      <c r="C361" s="57">
        <v>0.44</v>
      </c>
      <c r="D361" s="45">
        <v>0.42</v>
      </c>
      <c r="E361" s="45">
        <v>1.7</v>
      </c>
      <c r="F361" s="45">
        <v>0.61</v>
      </c>
      <c r="G361" s="45">
        <v>1.17</v>
      </c>
      <c r="H361" s="45">
        <v>1.06</v>
      </c>
      <c r="I361" s="45">
        <v>-9999</v>
      </c>
      <c r="J361" s="45">
        <v>-9999</v>
      </c>
      <c r="K361" s="45">
        <v>1.52</v>
      </c>
      <c r="L361" s="45">
        <v>0.52</v>
      </c>
      <c r="M361" s="46">
        <v>1.1200000000000001</v>
      </c>
      <c r="N361" s="45">
        <v>1.2</v>
      </c>
      <c r="O361" s="45">
        <v>0.55000000000000004</v>
      </c>
      <c r="P361" s="45">
        <v>1.47</v>
      </c>
      <c r="Q361" s="45">
        <v>1.56</v>
      </c>
      <c r="R361" s="45">
        <v>-9999</v>
      </c>
      <c r="S361" s="45">
        <v>0.33</v>
      </c>
      <c r="T361" s="45">
        <v>0.52</v>
      </c>
      <c r="U361" s="45">
        <v>1.93</v>
      </c>
      <c r="V361" s="64">
        <f t="shared" si="17"/>
        <v>29190</v>
      </c>
      <c r="W361" s="65">
        <f t="shared" si="18"/>
        <v>1980</v>
      </c>
      <c r="X361" s="72" t="str">
        <f t="shared" si="19"/>
        <v>Feb</v>
      </c>
    </row>
    <row r="362" spans="1:24" x14ac:dyDescent="0.25">
      <c r="A362" s="61">
        <v>1</v>
      </c>
      <c r="B362" s="61">
        <v>1980</v>
      </c>
      <c r="C362" s="57">
        <v>0.4</v>
      </c>
      <c r="D362" s="45">
        <v>0.6</v>
      </c>
      <c r="E362" s="45">
        <v>0.99</v>
      </c>
      <c r="F362" s="45">
        <v>0.61</v>
      </c>
      <c r="G362" s="45">
        <v>0.46</v>
      </c>
      <c r="H362" s="45">
        <v>0.64</v>
      </c>
      <c r="I362" s="45">
        <v>1.76</v>
      </c>
      <c r="J362" s="45">
        <v>-9999</v>
      </c>
      <c r="K362" s="45">
        <v>1.1399999999999999</v>
      </c>
      <c r="L362" s="45">
        <v>0.69</v>
      </c>
      <c r="M362" s="46">
        <v>-9999</v>
      </c>
      <c r="N362" s="45">
        <v>0.54</v>
      </c>
      <c r="O362" s="45">
        <v>0.56999999999999995</v>
      </c>
      <c r="P362" s="45">
        <v>1.1299999999999999</v>
      </c>
      <c r="Q362" s="45">
        <v>0.7</v>
      </c>
      <c r="R362" s="45">
        <v>-9999</v>
      </c>
      <c r="S362" s="45">
        <v>0.62</v>
      </c>
      <c r="T362" s="45">
        <v>0.93</v>
      </c>
      <c r="U362" s="45">
        <v>1.57</v>
      </c>
      <c r="V362" s="64">
        <f t="shared" si="17"/>
        <v>29221</v>
      </c>
      <c r="W362" s="65">
        <f t="shared" si="18"/>
        <v>1980</v>
      </c>
      <c r="X362" s="72" t="str">
        <f t="shared" si="19"/>
        <v>Mar</v>
      </c>
    </row>
    <row r="363" spans="1:24" x14ac:dyDescent="0.25">
      <c r="A363" s="61">
        <v>2</v>
      </c>
      <c r="B363" s="61">
        <v>1980</v>
      </c>
      <c r="C363" s="57">
        <v>0.17</v>
      </c>
      <c r="D363" s="45">
        <v>0.16</v>
      </c>
      <c r="E363" s="45">
        <v>0.8</v>
      </c>
      <c r="F363" s="45">
        <v>0.25</v>
      </c>
      <c r="G363" s="45">
        <v>0.28999999999999998</v>
      </c>
      <c r="H363" s="45">
        <v>0.45</v>
      </c>
      <c r="I363" s="45">
        <v>0.23</v>
      </c>
      <c r="J363" s="45">
        <v>-9999</v>
      </c>
      <c r="K363" s="45">
        <v>0.89</v>
      </c>
      <c r="L363" s="45">
        <v>0.3</v>
      </c>
      <c r="M363" s="46">
        <v>0.78</v>
      </c>
      <c r="N363" s="45">
        <v>0.4</v>
      </c>
      <c r="O363" s="45">
        <v>0.21</v>
      </c>
      <c r="P363" s="45">
        <v>0.62</v>
      </c>
      <c r="Q363" s="45">
        <v>0.57999999999999996</v>
      </c>
      <c r="R363" s="45">
        <v>-9999</v>
      </c>
      <c r="S363" s="45">
        <v>0.49</v>
      </c>
      <c r="T363" s="45">
        <v>0.26</v>
      </c>
      <c r="U363" s="45">
        <v>1.01</v>
      </c>
      <c r="V363" s="64">
        <f t="shared" si="17"/>
        <v>29252</v>
      </c>
      <c r="W363" s="65">
        <f t="shared" si="18"/>
        <v>1980</v>
      </c>
      <c r="X363" s="72" t="str">
        <f t="shared" si="19"/>
        <v>Apr</v>
      </c>
    </row>
    <row r="364" spans="1:24" x14ac:dyDescent="0.25">
      <c r="A364" s="61">
        <v>3</v>
      </c>
      <c r="B364" s="61">
        <v>1980</v>
      </c>
      <c r="C364" s="57">
        <v>0.52</v>
      </c>
      <c r="D364" s="45">
        <v>0.84</v>
      </c>
      <c r="E364" s="45">
        <v>1.18</v>
      </c>
      <c r="F364" s="45">
        <v>1.01</v>
      </c>
      <c r="G364" s="45">
        <v>0.86</v>
      </c>
      <c r="H364" s="45">
        <v>1.1499999999999999</v>
      </c>
      <c r="I364" s="45">
        <v>0.35</v>
      </c>
      <c r="J364" s="45">
        <v>-9999</v>
      </c>
      <c r="K364" s="45">
        <v>2.23</v>
      </c>
      <c r="L364" s="45">
        <v>0.88</v>
      </c>
      <c r="M364" s="46">
        <v>-9999</v>
      </c>
      <c r="N364" s="45">
        <v>1.44</v>
      </c>
      <c r="O364" s="45">
        <v>0.68</v>
      </c>
      <c r="P364" s="45">
        <v>1.1200000000000001</v>
      </c>
      <c r="Q364" s="45">
        <v>1.82</v>
      </c>
      <c r="R364" s="45">
        <v>-9999</v>
      </c>
      <c r="S364" s="45">
        <v>2.1800000000000002</v>
      </c>
      <c r="T364" s="45">
        <v>1.07</v>
      </c>
      <c r="U364" s="45">
        <v>1.0900000000000001</v>
      </c>
      <c r="V364" s="64">
        <f t="shared" si="17"/>
        <v>29281</v>
      </c>
      <c r="W364" s="65">
        <f t="shared" si="18"/>
        <v>1980</v>
      </c>
      <c r="X364" s="72" t="str">
        <f t="shared" si="19"/>
        <v>May</v>
      </c>
    </row>
    <row r="365" spans="1:24" x14ac:dyDescent="0.25">
      <c r="A365" s="61">
        <v>4</v>
      </c>
      <c r="B365" s="61">
        <v>1980</v>
      </c>
      <c r="C365" s="57">
        <v>1.75</v>
      </c>
      <c r="D365" s="45">
        <v>3.54</v>
      </c>
      <c r="E365" s="45">
        <v>2.17</v>
      </c>
      <c r="F365" s="45">
        <v>1.58</v>
      </c>
      <c r="G365" s="45">
        <v>3.14</v>
      </c>
      <c r="H365" s="45">
        <v>2.54</v>
      </c>
      <c r="I365" s="45">
        <v>2.14</v>
      </c>
      <c r="J365" s="45">
        <v>-9999</v>
      </c>
      <c r="K365" s="45">
        <v>2.91</v>
      </c>
      <c r="L365" s="45">
        <v>0.83</v>
      </c>
      <c r="M365" s="46">
        <v>-9999</v>
      </c>
      <c r="N365" s="45">
        <v>2.06</v>
      </c>
      <c r="O365" s="45">
        <v>2.86</v>
      </c>
      <c r="P365" s="45">
        <v>2.04</v>
      </c>
      <c r="Q365" s="45">
        <v>2.36</v>
      </c>
      <c r="R365" s="45">
        <v>-9999</v>
      </c>
      <c r="S365" s="45">
        <v>1.48</v>
      </c>
      <c r="T365" s="45">
        <v>0.77</v>
      </c>
      <c r="U365" s="45">
        <v>3.01</v>
      </c>
      <c r="V365" s="64">
        <f t="shared" si="17"/>
        <v>29312</v>
      </c>
      <c r="W365" s="65">
        <f t="shared" si="18"/>
        <v>1980</v>
      </c>
      <c r="X365" s="72" t="str">
        <f t="shared" si="19"/>
        <v>Jun</v>
      </c>
    </row>
    <row r="366" spans="1:24" x14ac:dyDescent="0.25">
      <c r="A366" s="61">
        <v>5</v>
      </c>
      <c r="B366" s="61">
        <v>1980</v>
      </c>
      <c r="C366" s="57">
        <v>1.58</v>
      </c>
      <c r="D366" s="45">
        <v>4.28</v>
      </c>
      <c r="E366" s="45">
        <v>2.48</v>
      </c>
      <c r="F366" s="45">
        <v>2.93</v>
      </c>
      <c r="G366" s="45">
        <v>3.23</v>
      </c>
      <c r="H366" s="45">
        <v>2.73</v>
      </c>
      <c r="I366" s="45">
        <v>3.66</v>
      </c>
      <c r="J366" s="45">
        <v>-9999</v>
      </c>
      <c r="K366" s="45">
        <v>3.53</v>
      </c>
      <c r="L366" s="45">
        <v>3.05</v>
      </c>
      <c r="M366" s="46">
        <v>-9999</v>
      </c>
      <c r="N366" s="45">
        <v>3.65</v>
      </c>
      <c r="O366" s="45">
        <v>2.41</v>
      </c>
      <c r="P366" s="45">
        <v>4.25</v>
      </c>
      <c r="Q366" s="45">
        <v>-9999</v>
      </c>
      <c r="R366" s="45">
        <v>-9999</v>
      </c>
      <c r="S366" s="45">
        <v>2.59</v>
      </c>
      <c r="T366" s="45">
        <v>3.09</v>
      </c>
      <c r="U366" s="45">
        <v>6.49</v>
      </c>
      <c r="V366" s="64">
        <f t="shared" si="17"/>
        <v>29342</v>
      </c>
      <c r="W366" s="65">
        <f t="shared" si="18"/>
        <v>1980</v>
      </c>
      <c r="X366" s="72" t="str">
        <f t="shared" si="19"/>
        <v>Jul</v>
      </c>
    </row>
    <row r="367" spans="1:24" x14ac:dyDescent="0.25">
      <c r="A367" s="61">
        <v>6</v>
      </c>
      <c r="B367" s="61">
        <v>1980</v>
      </c>
      <c r="C367" s="57">
        <v>7.0000000000000007E-2</v>
      </c>
      <c r="D367" s="45">
        <v>1.0000000000000001E-5</v>
      </c>
      <c r="E367" s="45">
        <v>0.32</v>
      </c>
      <c r="F367" s="45">
        <v>0.46</v>
      </c>
      <c r="G367" s="45">
        <v>0.27</v>
      </c>
      <c r="H367" s="45">
        <v>0.09</v>
      </c>
      <c r="I367" s="45">
        <v>0.15</v>
      </c>
      <c r="J367" s="45">
        <v>-9999</v>
      </c>
      <c r="K367" s="45">
        <v>0.08</v>
      </c>
      <c r="L367" s="45">
        <v>0.53</v>
      </c>
      <c r="M367" s="46">
        <v>3.25</v>
      </c>
      <c r="N367" s="45">
        <v>1.0000000000000001E-5</v>
      </c>
      <c r="O367" s="45">
        <v>0.67</v>
      </c>
      <c r="P367" s="45">
        <v>0.04</v>
      </c>
      <c r="Q367" s="45">
        <v>0</v>
      </c>
      <c r="R367" s="45">
        <v>-9999</v>
      </c>
      <c r="S367" s="45">
        <v>2.44</v>
      </c>
      <c r="T367" s="45">
        <v>2.2000000000000002</v>
      </c>
      <c r="U367" s="45">
        <v>0.19</v>
      </c>
      <c r="V367" s="64">
        <f t="shared" si="17"/>
        <v>29373</v>
      </c>
      <c r="W367" s="65">
        <f t="shared" si="18"/>
        <v>1980</v>
      </c>
      <c r="X367" s="72" t="str">
        <f t="shared" si="19"/>
        <v>Aug</v>
      </c>
    </row>
    <row r="368" spans="1:24" x14ac:dyDescent="0.25">
      <c r="A368" s="61">
        <v>7</v>
      </c>
      <c r="B368" s="61">
        <v>1980</v>
      </c>
      <c r="C368" s="57">
        <v>1.89</v>
      </c>
      <c r="D368" s="45">
        <v>2</v>
      </c>
      <c r="E368" s="45">
        <v>-9999</v>
      </c>
      <c r="F368" s="45">
        <v>2.64</v>
      </c>
      <c r="G368" s="45">
        <v>2.42</v>
      </c>
      <c r="H368" s="45">
        <v>2.93</v>
      </c>
      <c r="I368" s="45">
        <v>1.28</v>
      </c>
      <c r="J368" s="45">
        <v>-9999</v>
      </c>
      <c r="K368" s="45">
        <v>1.1499999999999999</v>
      </c>
      <c r="L368" s="45">
        <v>1.74</v>
      </c>
      <c r="M368" s="46">
        <v>1.1499999999999999</v>
      </c>
      <c r="N368" s="45">
        <v>2.0099999999999998</v>
      </c>
      <c r="O368" s="45">
        <v>2.78</v>
      </c>
      <c r="P368" s="45">
        <v>0.72</v>
      </c>
      <c r="Q368" s="45">
        <v>2.73</v>
      </c>
      <c r="R368" s="45">
        <v>-9999</v>
      </c>
      <c r="S368" s="45">
        <v>1.71</v>
      </c>
      <c r="T368" s="45">
        <v>4.3600000000000003</v>
      </c>
      <c r="U368" s="45">
        <v>1.56</v>
      </c>
      <c r="V368" s="64">
        <f t="shared" si="17"/>
        <v>29403</v>
      </c>
      <c r="W368" s="65">
        <f t="shared" si="18"/>
        <v>1980</v>
      </c>
      <c r="X368" s="72" t="str">
        <f t="shared" si="19"/>
        <v>Sep</v>
      </c>
    </row>
    <row r="369" spans="1:24" x14ac:dyDescent="0.25">
      <c r="A369" s="61">
        <v>8</v>
      </c>
      <c r="B369" s="61">
        <v>1980</v>
      </c>
      <c r="C369" s="57">
        <v>1.64</v>
      </c>
      <c r="D369" s="45">
        <v>1.74</v>
      </c>
      <c r="E369" s="45">
        <v>0.92</v>
      </c>
      <c r="F369" s="45">
        <v>1.74</v>
      </c>
      <c r="G369" s="45">
        <v>1.6</v>
      </c>
      <c r="H369" s="45">
        <v>1.65</v>
      </c>
      <c r="I369" s="45">
        <v>0.96</v>
      </c>
      <c r="J369" s="45">
        <v>-9999</v>
      </c>
      <c r="K369" s="45">
        <v>0.62</v>
      </c>
      <c r="L369" s="45">
        <v>1.96</v>
      </c>
      <c r="M369" s="46">
        <v>1.9</v>
      </c>
      <c r="N369" s="45">
        <v>1.57</v>
      </c>
      <c r="O369" s="45">
        <v>2.12</v>
      </c>
      <c r="P369" s="45">
        <v>0.93</v>
      </c>
      <c r="Q369" s="45">
        <v>0.66</v>
      </c>
      <c r="R369" s="45">
        <v>-9999</v>
      </c>
      <c r="S369" s="45">
        <v>0.78</v>
      </c>
      <c r="T369" s="45">
        <v>0.69</v>
      </c>
      <c r="U369" s="45">
        <v>0.67</v>
      </c>
      <c r="V369" s="64">
        <f t="shared" si="17"/>
        <v>29434</v>
      </c>
      <c r="W369" s="65">
        <f t="shared" si="18"/>
        <v>1980</v>
      </c>
      <c r="X369" s="72" t="str">
        <f t="shared" si="19"/>
        <v>Oct</v>
      </c>
    </row>
    <row r="370" spans="1:24" x14ac:dyDescent="0.25">
      <c r="A370" s="61">
        <v>9</v>
      </c>
      <c r="B370" s="61">
        <v>1980</v>
      </c>
      <c r="C370" s="57">
        <v>1.25</v>
      </c>
      <c r="D370" s="45">
        <v>1.37</v>
      </c>
      <c r="E370" s="45">
        <v>1.18</v>
      </c>
      <c r="F370" s="45">
        <v>1.3</v>
      </c>
      <c r="G370" s="45">
        <v>0.37</v>
      </c>
      <c r="H370" s="45">
        <v>0.63</v>
      </c>
      <c r="I370" s="45">
        <v>1.1100000000000001</v>
      </c>
      <c r="J370" s="45">
        <v>-9999</v>
      </c>
      <c r="K370" s="45">
        <v>0.7</v>
      </c>
      <c r="L370" s="45">
        <v>1.01</v>
      </c>
      <c r="M370" s="46">
        <v>1E-3</v>
      </c>
      <c r="N370" s="45">
        <v>1.23</v>
      </c>
      <c r="O370" s="45">
        <v>0.56000000000000005</v>
      </c>
      <c r="P370" s="45">
        <v>0.52</v>
      </c>
      <c r="Q370" s="45">
        <v>1.1200000000000001</v>
      </c>
      <c r="R370" s="45">
        <v>-9999</v>
      </c>
      <c r="S370" s="45">
        <v>0.18</v>
      </c>
      <c r="T370" s="45">
        <v>0.33</v>
      </c>
      <c r="U370" s="45">
        <v>1.05</v>
      </c>
      <c r="V370" s="64">
        <f t="shared" si="17"/>
        <v>29465</v>
      </c>
      <c r="W370" s="65">
        <f t="shared" si="18"/>
        <v>1980</v>
      </c>
      <c r="X370" s="72" t="str">
        <f t="shared" si="19"/>
        <v>Nov</v>
      </c>
    </row>
    <row r="371" spans="1:24" x14ac:dyDescent="0.25">
      <c r="A371" s="61">
        <v>10</v>
      </c>
      <c r="B371" s="61">
        <v>1980</v>
      </c>
      <c r="C371" s="57">
        <v>0.36</v>
      </c>
      <c r="D371" s="45">
        <v>0.34</v>
      </c>
      <c r="E371" s="45">
        <v>0.6</v>
      </c>
      <c r="F371" s="45">
        <v>0.03</v>
      </c>
      <c r="G371" s="45">
        <v>0.19</v>
      </c>
      <c r="H371" s="45">
        <v>0.1</v>
      </c>
      <c r="I371" s="45">
        <v>0.76</v>
      </c>
      <c r="J371" s="45">
        <v>-9999</v>
      </c>
      <c r="K371" s="45">
        <v>0.65</v>
      </c>
      <c r="L371" s="45">
        <v>1.0000000000000001E-5</v>
      </c>
      <c r="M371" s="46">
        <v>0</v>
      </c>
      <c r="N371" s="45">
        <v>0.17</v>
      </c>
      <c r="O371" s="45">
        <v>0.28000000000000003</v>
      </c>
      <c r="P371" s="45">
        <v>0.75</v>
      </c>
      <c r="Q371" s="45">
        <v>0.15</v>
      </c>
      <c r="R371" s="45">
        <v>-9999</v>
      </c>
      <c r="S371" s="45">
        <v>0.32</v>
      </c>
      <c r="T371" s="45">
        <v>0.03</v>
      </c>
      <c r="U371" s="45">
        <v>0.47</v>
      </c>
      <c r="V371" s="64">
        <f t="shared" si="17"/>
        <v>29495</v>
      </c>
      <c r="W371" s="65">
        <f t="shared" si="18"/>
        <v>1980</v>
      </c>
      <c r="X371" s="72" t="str">
        <f t="shared" si="19"/>
        <v>Dec</v>
      </c>
    </row>
    <row r="372" spans="1:24" x14ac:dyDescent="0.25">
      <c r="A372" s="61">
        <v>11</v>
      </c>
      <c r="B372" s="61">
        <v>1980</v>
      </c>
      <c r="C372" s="57">
        <v>0.49</v>
      </c>
      <c r="D372" s="45">
        <v>0.48</v>
      </c>
      <c r="E372" s="45">
        <v>1.1399999999999999</v>
      </c>
      <c r="F372" s="45">
        <v>0.68</v>
      </c>
      <c r="G372" s="45">
        <v>0.86</v>
      </c>
      <c r="H372" s="45">
        <v>0.66</v>
      </c>
      <c r="I372" s="45">
        <v>0.79</v>
      </c>
      <c r="J372" s="45">
        <v>-9999</v>
      </c>
      <c r="K372" s="45">
        <v>0.54</v>
      </c>
      <c r="L372" s="45">
        <v>0.24</v>
      </c>
      <c r="M372" s="46">
        <v>-9999</v>
      </c>
      <c r="N372" s="45">
        <v>1.04</v>
      </c>
      <c r="O372" s="45">
        <v>0.43</v>
      </c>
      <c r="P372" s="45">
        <v>-9999</v>
      </c>
      <c r="Q372" s="45">
        <v>0.87</v>
      </c>
      <c r="R372" s="45">
        <v>-9999</v>
      </c>
      <c r="S372" s="45">
        <v>0.27</v>
      </c>
      <c r="T372" s="45">
        <v>0.2</v>
      </c>
      <c r="U372" s="45">
        <v>1.25</v>
      </c>
      <c r="V372" s="64">
        <f t="shared" si="17"/>
        <v>29526</v>
      </c>
      <c r="W372" s="65">
        <f t="shared" si="18"/>
        <v>1981</v>
      </c>
      <c r="X372" s="72" t="str">
        <f t="shared" si="19"/>
        <v>Jan</v>
      </c>
    </row>
    <row r="373" spans="1:24" x14ac:dyDescent="0.25">
      <c r="A373" s="61">
        <v>12</v>
      </c>
      <c r="B373" s="61">
        <v>1980</v>
      </c>
      <c r="C373" s="57">
        <v>0.2</v>
      </c>
      <c r="D373" s="45">
        <v>0.03</v>
      </c>
      <c r="E373" s="45">
        <v>0.17</v>
      </c>
      <c r="F373" s="45">
        <v>1.0000000000000001E-5</v>
      </c>
      <c r="G373" s="45">
        <v>0</v>
      </c>
      <c r="H373" s="45">
        <v>0.1</v>
      </c>
      <c r="I373" s="45">
        <v>0.09</v>
      </c>
      <c r="J373" s="45">
        <v>-9999</v>
      </c>
      <c r="K373" s="45">
        <v>0.13</v>
      </c>
      <c r="L373" s="45">
        <v>1.0000000000000001E-5</v>
      </c>
      <c r="M373" s="46">
        <v>0</v>
      </c>
      <c r="N373" s="45">
        <v>0.04</v>
      </c>
      <c r="O373" s="45">
        <v>0.08</v>
      </c>
      <c r="P373" s="45">
        <v>0.12</v>
      </c>
      <c r="Q373" s="45">
        <v>0.03</v>
      </c>
      <c r="R373" s="45">
        <v>-9999</v>
      </c>
      <c r="S373" s="45">
        <v>0.03</v>
      </c>
      <c r="T373" s="45">
        <v>0.22</v>
      </c>
      <c r="U373" s="45">
        <v>0.14000000000000001</v>
      </c>
      <c r="V373" s="64">
        <f t="shared" si="17"/>
        <v>29556</v>
      </c>
      <c r="W373" s="65">
        <f t="shared" si="18"/>
        <v>1981</v>
      </c>
      <c r="X373" s="72" t="str">
        <f t="shared" si="19"/>
        <v>Feb</v>
      </c>
    </row>
    <row r="374" spans="1:24" x14ac:dyDescent="0.25">
      <c r="A374" s="61">
        <v>1</v>
      </c>
      <c r="B374" s="61">
        <v>1981</v>
      </c>
      <c r="C374" s="57">
        <v>0.13</v>
      </c>
      <c r="D374" s="45">
        <v>0.12</v>
      </c>
      <c r="E374" s="45">
        <v>0.19</v>
      </c>
      <c r="F374" s="45">
        <v>0.15</v>
      </c>
      <c r="G374" s="45">
        <v>7.0000000000000007E-2</v>
      </c>
      <c r="H374" s="45">
        <v>0.28999999999999998</v>
      </c>
      <c r="I374" s="45">
        <v>0.11</v>
      </c>
      <c r="J374" s="45">
        <v>-9999</v>
      </c>
      <c r="K374" s="45">
        <v>0.51</v>
      </c>
      <c r="L374" s="45">
        <v>0.11</v>
      </c>
      <c r="M374" s="46">
        <v>0.5</v>
      </c>
      <c r="N374" s="45">
        <v>0.02</v>
      </c>
      <c r="O374" s="45">
        <v>0.31</v>
      </c>
      <c r="P374" s="45">
        <v>0.17</v>
      </c>
      <c r="Q374" s="45">
        <v>1.0000000000000001E-5</v>
      </c>
      <c r="R374" s="45">
        <v>-9999</v>
      </c>
      <c r="S374" s="45">
        <v>0.3</v>
      </c>
      <c r="T374" s="45">
        <v>0.08</v>
      </c>
      <c r="U374" s="45">
        <v>0.41</v>
      </c>
      <c r="V374" s="64">
        <f t="shared" si="17"/>
        <v>29587</v>
      </c>
      <c r="W374" s="65">
        <f t="shared" si="18"/>
        <v>1981</v>
      </c>
      <c r="X374" s="72" t="str">
        <f t="shared" si="19"/>
        <v>Mar</v>
      </c>
    </row>
    <row r="375" spans="1:24" x14ac:dyDescent="0.25">
      <c r="A375" s="61">
        <v>2</v>
      </c>
      <c r="B375" s="61">
        <v>1981</v>
      </c>
      <c r="C375" s="57">
        <v>0.21</v>
      </c>
      <c r="D375" s="45">
        <v>0.6</v>
      </c>
      <c r="E375" s="45">
        <v>0.37</v>
      </c>
      <c r="F375" s="45">
        <v>0.33</v>
      </c>
      <c r="G375" s="45">
        <v>0.63</v>
      </c>
      <c r="H375" s="45">
        <v>0.35</v>
      </c>
      <c r="I375" s="45">
        <v>0.12</v>
      </c>
      <c r="J375" s="45">
        <v>-9999</v>
      </c>
      <c r="K375" s="45">
        <v>0.06</v>
      </c>
      <c r="L375" s="45">
        <v>0.08</v>
      </c>
      <c r="M375" s="46">
        <v>-9999</v>
      </c>
      <c r="N375" s="45">
        <v>0.59</v>
      </c>
      <c r="O375" s="45">
        <v>0.36</v>
      </c>
      <c r="P375" s="45">
        <v>0.22</v>
      </c>
      <c r="Q375" s="45">
        <v>0.66</v>
      </c>
      <c r="R375" s="45">
        <v>-9999</v>
      </c>
      <c r="S375" s="45">
        <v>0.11</v>
      </c>
      <c r="T375" s="45">
        <v>0.3</v>
      </c>
      <c r="U375" s="45">
        <v>0.05</v>
      </c>
      <c r="V375" s="64">
        <f t="shared" si="17"/>
        <v>29618</v>
      </c>
      <c r="W375" s="65">
        <f t="shared" si="18"/>
        <v>1981</v>
      </c>
      <c r="X375" s="72" t="str">
        <f t="shared" si="19"/>
        <v>Apr</v>
      </c>
    </row>
    <row r="376" spans="1:24" x14ac:dyDescent="0.25">
      <c r="A376" s="61">
        <v>3</v>
      </c>
      <c r="B376" s="61">
        <v>1981</v>
      </c>
      <c r="C376" s="57">
        <v>0.91</v>
      </c>
      <c r="D376" s="45">
        <v>1.39</v>
      </c>
      <c r="E376" s="45">
        <v>2.31</v>
      </c>
      <c r="F376" s="45">
        <v>3.34</v>
      </c>
      <c r="G376" s="45">
        <v>1.85</v>
      </c>
      <c r="H376" s="45">
        <v>2.27</v>
      </c>
      <c r="I376" s="45">
        <v>1.1599999999999999</v>
      </c>
      <c r="J376" s="45">
        <v>-9999</v>
      </c>
      <c r="K376" s="45">
        <v>1.59</v>
      </c>
      <c r="L376" s="45">
        <v>2.04</v>
      </c>
      <c r="M376" s="46">
        <v>3.55</v>
      </c>
      <c r="N376" s="45">
        <v>2.25</v>
      </c>
      <c r="O376" s="45">
        <v>1.64</v>
      </c>
      <c r="P376" s="45">
        <v>2.34</v>
      </c>
      <c r="Q376" s="45">
        <v>3.79</v>
      </c>
      <c r="R376" s="45">
        <v>-9999</v>
      </c>
      <c r="S376" s="45">
        <v>3.17</v>
      </c>
      <c r="T376" s="45">
        <v>2.56</v>
      </c>
      <c r="U376" s="45">
        <v>1.31</v>
      </c>
      <c r="V376" s="64">
        <f t="shared" si="17"/>
        <v>29646</v>
      </c>
      <c r="W376" s="65">
        <f t="shared" si="18"/>
        <v>1981</v>
      </c>
      <c r="X376" s="72" t="str">
        <f t="shared" si="19"/>
        <v>May</v>
      </c>
    </row>
    <row r="377" spans="1:24" x14ac:dyDescent="0.25">
      <c r="A377" s="61">
        <v>4</v>
      </c>
      <c r="B377" s="61">
        <v>1981</v>
      </c>
      <c r="C377" s="57">
        <v>0</v>
      </c>
      <c r="D377" s="45">
        <v>0.2</v>
      </c>
      <c r="E377" s="45">
        <v>1.1599999999999999</v>
      </c>
      <c r="F377" s="45">
        <v>0.98</v>
      </c>
      <c r="G377" s="45">
        <v>0.32</v>
      </c>
      <c r="H377" s="45">
        <v>1.01</v>
      </c>
      <c r="I377" s="45">
        <v>0.22</v>
      </c>
      <c r="J377" s="45">
        <v>-9999</v>
      </c>
      <c r="K377" s="45">
        <v>1.1200000000000001</v>
      </c>
      <c r="L377" s="45">
        <v>1.63</v>
      </c>
      <c r="M377" s="46">
        <v>2.33</v>
      </c>
      <c r="N377" s="45">
        <v>0.72</v>
      </c>
      <c r="O377" s="45">
        <v>0.1</v>
      </c>
      <c r="P377" s="45">
        <v>0.96</v>
      </c>
      <c r="Q377" s="45">
        <v>0.78</v>
      </c>
      <c r="R377" s="45">
        <v>-9999</v>
      </c>
      <c r="S377" s="45">
        <v>2.83</v>
      </c>
      <c r="T377" s="45">
        <v>2.42</v>
      </c>
      <c r="U377" s="45">
        <v>1.0900000000000001</v>
      </c>
      <c r="V377" s="64">
        <f t="shared" si="17"/>
        <v>29677</v>
      </c>
      <c r="W377" s="65">
        <f t="shared" si="18"/>
        <v>1981</v>
      </c>
      <c r="X377" s="72" t="str">
        <f t="shared" si="19"/>
        <v>Jun</v>
      </c>
    </row>
    <row r="378" spans="1:24" x14ac:dyDescent="0.25">
      <c r="A378" s="61">
        <v>5</v>
      </c>
      <c r="B378" s="61">
        <v>1981</v>
      </c>
      <c r="C378" s="57">
        <v>1.05</v>
      </c>
      <c r="D378" s="45">
        <v>1.65</v>
      </c>
      <c r="E378" s="45">
        <v>4.47</v>
      </c>
      <c r="F378" s="45">
        <v>4.1900000000000004</v>
      </c>
      <c r="G378" s="45">
        <v>2.0099999999999998</v>
      </c>
      <c r="H378" s="45">
        <v>3.76</v>
      </c>
      <c r="I378" s="45">
        <v>2.5099999999999998</v>
      </c>
      <c r="J378" s="45">
        <v>-9999</v>
      </c>
      <c r="K378" s="45">
        <v>4.21</v>
      </c>
      <c r="L378" s="45">
        <v>3.87</v>
      </c>
      <c r="M378" s="46">
        <v>5.3</v>
      </c>
      <c r="N378" s="45">
        <v>3.55</v>
      </c>
      <c r="O378" s="45">
        <v>0.95</v>
      </c>
      <c r="P378" s="45">
        <v>3.17</v>
      </c>
      <c r="Q378" s="45">
        <v>2.99</v>
      </c>
      <c r="R378" s="45">
        <v>-9999</v>
      </c>
      <c r="S378" s="45">
        <v>6.04</v>
      </c>
      <c r="T378" s="45">
        <v>3.92</v>
      </c>
      <c r="U378" s="45">
        <v>2.88</v>
      </c>
      <c r="V378" s="64">
        <f t="shared" si="17"/>
        <v>29707</v>
      </c>
      <c r="W378" s="65">
        <f t="shared" si="18"/>
        <v>1981</v>
      </c>
      <c r="X378" s="72" t="str">
        <f t="shared" si="19"/>
        <v>Jul</v>
      </c>
    </row>
    <row r="379" spans="1:24" x14ac:dyDescent="0.25">
      <c r="A379" s="61">
        <v>6</v>
      </c>
      <c r="B379" s="61">
        <v>1981</v>
      </c>
      <c r="C379" s="57">
        <v>2.7</v>
      </c>
      <c r="D379" s="45">
        <v>3.04</v>
      </c>
      <c r="E379" s="45">
        <v>1.75</v>
      </c>
      <c r="F379" s="45">
        <v>1.64</v>
      </c>
      <c r="G379" s="45">
        <v>2.1800000000000002</v>
      </c>
      <c r="H379" s="45">
        <v>0.63</v>
      </c>
      <c r="I379" s="45">
        <v>1.23</v>
      </c>
      <c r="J379" s="45">
        <v>-9999</v>
      </c>
      <c r="K379" s="45">
        <v>0.37</v>
      </c>
      <c r="L379" s="45">
        <v>2.46</v>
      </c>
      <c r="M379" s="46">
        <v>1.63</v>
      </c>
      <c r="N379" s="45">
        <v>0.84</v>
      </c>
      <c r="O379" s="45">
        <v>1.86</v>
      </c>
      <c r="P379" s="45">
        <v>0.28000000000000003</v>
      </c>
      <c r="Q379" s="45">
        <v>1.02</v>
      </c>
      <c r="R379" s="45">
        <v>-9999</v>
      </c>
      <c r="S379" s="45">
        <v>1.23</v>
      </c>
      <c r="T379" s="45">
        <v>4.2</v>
      </c>
      <c r="U379" s="45">
        <v>1.49</v>
      </c>
      <c r="V379" s="64">
        <f t="shared" si="17"/>
        <v>29738</v>
      </c>
      <c r="W379" s="65">
        <f t="shared" si="18"/>
        <v>1981</v>
      </c>
      <c r="X379" s="72" t="str">
        <f t="shared" si="19"/>
        <v>Aug</v>
      </c>
    </row>
    <row r="380" spans="1:24" x14ac:dyDescent="0.25">
      <c r="A380" s="61">
        <v>7</v>
      </c>
      <c r="B380" s="61">
        <v>1981</v>
      </c>
      <c r="C380" s="57">
        <v>3.36</v>
      </c>
      <c r="D380" s="45">
        <v>2.09</v>
      </c>
      <c r="E380" s="45">
        <v>1.97</v>
      </c>
      <c r="F380" s="45">
        <v>1.84</v>
      </c>
      <c r="G380" s="45">
        <v>3.36</v>
      </c>
      <c r="H380" s="45">
        <v>0.9</v>
      </c>
      <c r="I380" s="45">
        <v>3.68</v>
      </c>
      <c r="J380" s="45">
        <v>-9999</v>
      </c>
      <c r="K380" s="45">
        <v>1.98</v>
      </c>
      <c r="L380" s="45">
        <v>2.08</v>
      </c>
      <c r="M380" s="46">
        <v>2.27</v>
      </c>
      <c r="N380" s="45">
        <v>1.81</v>
      </c>
      <c r="O380" s="45">
        <v>2.88</v>
      </c>
      <c r="P380" s="45">
        <v>0.95</v>
      </c>
      <c r="Q380" s="45">
        <v>2.66</v>
      </c>
      <c r="R380" s="45">
        <v>-9999</v>
      </c>
      <c r="S380" s="45">
        <v>2.99</v>
      </c>
      <c r="T380" s="45">
        <v>4.53</v>
      </c>
      <c r="U380" s="45">
        <v>1.38</v>
      </c>
      <c r="V380" s="64">
        <f t="shared" si="17"/>
        <v>29768</v>
      </c>
      <c r="W380" s="65">
        <f t="shared" si="18"/>
        <v>1981</v>
      </c>
      <c r="X380" s="72" t="str">
        <f t="shared" si="19"/>
        <v>Sep</v>
      </c>
    </row>
    <row r="381" spans="1:24" x14ac:dyDescent="0.25">
      <c r="A381" s="61">
        <v>8</v>
      </c>
      <c r="B381" s="61">
        <v>1981</v>
      </c>
      <c r="C381" s="57">
        <v>1.8</v>
      </c>
      <c r="D381" s="45">
        <v>2.42</v>
      </c>
      <c r="E381" s="45">
        <v>1.2</v>
      </c>
      <c r="F381" s="45">
        <v>1.7</v>
      </c>
      <c r="G381" s="45">
        <v>3.66</v>
      </c>
      <c r="H381" s="45">
        <v>1.1599999999999999</v>
      </c>
      <c r="I381" s="45">
        <v>3.41</v>
      </c>
      <c r="J381" s="45">
        <v>-9999</v>
      </c>
      <c r="K381" s="45">
        <v>1.5</v>
      </c>
      <c r="L381" s="45">
        <v>1.29</v>
      </c>
      <c r="M381" s="46">
        <v>2.74</v>
      </c>
      <c r="N381" s="45">
        <v>1.1299999999999999</v>
      </c>
      <c r="O381" s="45">
        <v>2.48</v>
      </c>
      <c r="P381" s="45">
        <v>0.73</v>
      </c>
      <c r="Q381" s="45">
        <v>1.89</v>
      </c>
      <c r="R381" s="45">
        <v>-9999</v>
      </c>
      <c r="S381" s="45">
        <v>2.0299999999999998</v>
      </c>
      <c r="T381" s="45">
        <v>0.87</v>
      </c>
      <c r="U381" s="45">
        <v>1.82</v>
      </c>
      <c r="V381" s="64">
        <f t="shared" si="17"/>
        <v>29799</v>
      </c>
      <c r="W381" s="65">
        <f t="shared" si="18"/>
        <v>1981</v>
      </c>
      <c r="X381" s="72" t="str">
        <f t="shared" si="19"/>
        <v>Oct</v>
      </c>
    </row>
    <row r="382" spans="1:24" x14ac:dyDescent="0.25">
      <c r="A382" s="61">
        <v>9</v>
      </c>
      <c r="B382" s="61">
        <v>1981</v>
      </c>
      <c r="C382" s="57">
        <v>2.14</v>
      </c>
      <c r="D382" s="45">
        <v>1.17</v>
      </c>
      <c r="E382" s="45">
        <v>1.45</v>
      </c>
      <c r="F382" s="45">
        <v>0.09</v>
      </c>
      <c r="G382" s="45">
        <v>0.86</v>
      </c>
      <c r="H382" s="45">
        <v>0.35</v>
      </c>
      <c r="I382" s="45">
        <v>1.17</v>
      </c>
      <c r="J382" s="45">
        <v>-9999</v>
      </c>
      <c r="K382" s="45">
        <v>1.22</v>
      </c>
      <c r="L382" s="45">
        <v>7.0000000000000007E-2</v>
      </c>
      <c r="M382" s="46">
        <v>-9999</v>
      </c>
      <c r="N382" s="45">
        <v>0.57999999999999996</v>
      </c>
      <c r="O382" s="45">
        <v>2.2999999999999998</v>
      </c>
      <c r="P382" s="45">
        <v>0.87</v>
      </c>
      <c r="Q382" s="45">
        <v>0.81</v>
      </c>
      <c r="R382" s="45">
        <v>-9999</v>
      </c>
      <c r="S382" s="45">
        <v>0.2</v>
      </c>
      <c r="T382" s="45">
        <v>0.22</v>
      </c>
      <c r="U382" s="45">
        <v>0.45</v>
      </c>
      <c r="V382" s="64">
        <f t="shared" si="17"/>
        <v>29830</v>
      </c>
      <c r="W382" s="65">
        <f t="shared" si="18"/>
        <v>1981</v>
      </c>
      <c r="X382" s="72" t="str">
        <f t="shared" si="19"/>
        <v>Nov</v>
      </c>
    </row>
    <row r="383" spans="1:24" x14ac:dyDescent="0.25">
      <c r="A383" s="61">
        <v>10</v>
      </c>
      <c r="B383" s="61">
        <v>1981</v>
      </c>
      <c r="C383" s="57">
        <v>1.25</v>
      </c>
      <c r="D383" s="45">
        <v>1.22</v>
      </c>
      <c r="E383" s="45">
        <v>1.28</v>
      </c>
      <c r="F383" s="45">
        <v>0.77</v>
      </c>
      <c r="G383" s="45">
        <v>1.33</v>
      </c>
      <c r="H383" s="45">
        <v>0.79</v>
      </c>
      <c r="I383" s="45">
        <v>0.95</v>
      </c>
      <c r="J383" s="45">
        <v>-9999</v>
      </c>
      <c r="K383" s="45">
        <v>0.75</v>
      </c>
      <c r="L383" s="45">
        <v>1.01</v>
      </c>
      <c r="M383" s="46">
        <v>-9999</v>
      </c>
      <c r="N383" s="45">
        <v>1.51</v>
      </c>
      <c r="O383" s="45">
        <v>0.98</v>
      </c>
      <c r="P383" s="45">
        <v>0.28000000000000003</v>
      </c>
      <c r="Q383" s="45">
        <v>1.55</v>
      </c>
      <c r="R383" s="45">
        <v>-9999</v>
      </c>
      <c r="S383" s="45">
        <v>1.1299999999999999</v>
      </c>
      <c r="T383" s="45">
        <v>1.01</v>
      </c>
      <c r="U383" s="45">
        <v>0.86</v>
      </c>
      <c r="V383" s="64">
        <f t="shared" si="17"/>
        <v>29860</v>
      </c>
      <c r="W383" s="65">
        <f t="shared" si="18"/>
        <v>1981</v>
      </c>
      <c r="X383" s="72" t="str">
        <f t="shared" si="19"/>
        <v>Dec</v>
      </c>
    </row>
    <row r="384" spans="1:24" x14ac:dyDescent="0.25">
      <c r="A384" s="61">
        <v>11</v>
      </c>
      <c r="B384" s="61">
        <v>1981</v>
      </c>
      <c r="C384" s="57">
        <v>7.0000000000000007E-2</v>
      </c>
      <c r="D384" s="45">
        <v>0.28999999999999998</v>
      </c>
      <c r="E384" s="45">
        <v>0.21</v>
      </c>
      <c r="F384" s="45">
        <v>0.11</v>
      </c>
      <c r="G384" s="45">
        <v>-9999</v>
      </c>
      <c r="H384" s="45">
        <v>0.42</v>
      </c>
      <c r="I384" s="45">
        <v>0.36</v>
      </c>
      <c r="J384" s="45">
        <v>-9999</v>
      </c>
      <c r="K384" s="45">
        <v>0.1</v>
      </c>
      <c r="L384" s="45">
        <v>1.0000000000000001E-5</v>
      </c>
      <c r="M384" s="46">
        <v>-9999</v>
      </c>
      <c r="N384" s="45">
        <v>0.49</v>
      </c>
      <c r="O384" s="45">
        <v>0.21</v>
      </c>
      <c r="P384" s="45">
        <v>0.1</v>
      </c>
      <c r="Q384" s="45">
        <v>0.4</v>
      </c>
      <c r="R384" s="45">
        <v>-9999</v>
      </c>
      <c r="S384" s="45">
        <v>0.93</v>
      </c>
      <c r="T384" s="45">
        <v>0.13</v>
      </c>
      <c r="U384" s="45">
        <v>0.01</v>
      </c>
      <c r="V384" s="64">
        <f t="shared" si="17"/>
        <v>29891</v>
      </c>
      <c r="W384" s="65">
        <f t="shared" si="18"/>
        <v>1982</v>
      </c>
      <c r="X384" s="72" t="str">
        <f t="shared" si="19"/>
        <v>Jan</v>
      </c>
    </row>
    <row r="385" spans="1:24" x14ac:dyDescent="0.25">
      <c r="A385" s="61">
        <v>12</v>
      </c>
      <c r="B385" s="61">
        <v>1981</v>
      </c>
      <c r="C385" s="57">
        <v>0.53</v>
      </c>
      <c r="D385" s="45">
        <v>0.94</v>
      </c>
      <c r="E385" s="45">
        <v>0.55000000000000004</v>
      </c>
      <c r="F385" s="45">
        <v>0.28999999999999998</v>
      </c>
      <c r="G385" s="45">
        <v>0.63</v>
      </c>
      <c r="H385" s="45">
        <v>0.66</v>
      </c>
      <c r="I385" s="45">
        <v>0.2</v>
      </c>
      <c r="J385" s="45">
        <v>-9999</v>
      </c>
      <c r="K385" s="45">
        <v>0.65</v>
      </c>
      <c r="L385" s="45">
        <v>1.0000000000000001E-5</v>
      </c>
      <c r="M385" s="46">
        <v>-9999</v>
      </c>
      <c r="N385" s="45">
        <v>0.85</v>
      </c>
      <c r="O385" s="45">
        <v>0.61</v>
      </c>
      <c r="P385" s="45">
        <v>0.66</v>
      </c>
      <c r="Q385" s="45">
        <v>0.91</v>
      </c>
      <c r="R385" s="45">
        <v>-9999</v>
      </c>
      <c r="S385" s="45">
        <v>0.21</v>
      </c>
      <c r="T385" s="45">
        <v>0.04</v>
      </c>
      <c r="U385" s="45">
        <v>0.69</v>
      </c>
      <c r="V385" s="64">
        <f t="shared" si="17"/>
        <v>29921</v>
      </c>
      <c r="W385" s="65">
        <f t="shared" si="18"/>
        <v>1982</v>
      </c>
      <c r="X385" s="72" t="str">
        <f t="shared" si="19"/>
        <v>Feb</v>
      </c>
    </row>
    <row r="386" spans="1:24" x14ac:dyDescent="0.25">
      <c r="A386" s="61">
        <v>1</v>
      </c>
      <c r="B386" s="61">
        <v>1982</v>
      </c>
      <c r="C386" s="57">
        <v>0.28999999999999998</v>
      </c>
      <c r="D386" s="45">
        <v>0.41</v>
      </c>
      <c r="E386" s="45">
        <v>0.02</v>
      </c>
      <c r="F386" s="45">
        <v>0.31</v>
      </c>
      <c r="G386" s="45">
        <v>0.36</v>
      </c>
      <c r="H386" s="45">
        <v>0.32</v>
      </c>
      <c r="I386" s="45">
        <v>0.36</v>
      </c>
      <c r="J386" s="45">
        <v>-9999</v>
      </c>
      <c r="K386" s="45">
        <v>0.25</v>
      </c>
      <c r="L386" s="45">
        <v>0.09</v>
      </c>
      <c r="M386" s="46">
        <v>-9999</v>
      </c>
      <c r="N386" s="45">
        <v>0.3</v>
      </c>
      <c r="O386" s="45">
        <v>0.16</v>
      </c>
      <c r="P386" s="45">
        <v>0.09</v>
      </c>
      <c r="Q386" s="45">
        <v>0.21</v>
      </c>
      <c r="R386" s="45">
        <v>-9999</v>
      </c>
      <c r="S386" s="45">
        <v>0.25</v>
      </c>
      <c r="T386" s="45">
        <v>0.16</v>
      </c>
      <c r="U386" s="45">
        <v>0.13</v>
      </c>
      <c r="V386" s="64">
        <f t="shared" si="17"/>
        <v>29952</v>
      </c>
      <c r="W386" s="65">
        <f t="shared" si="18"/>
        <v>1982</v>
      </c>
      <c r="X386" s="72" t="str">
        <f t="shared" si="19"/>
        <v>Mar</v>
      </c>
    </row>
    <row r="387" spans="1:24" x14ac:dyDescent="0.25">
      <c r="A387" s="61">
        <v>2</v>
      </c>
      <c r="B387" s="61">
        <v>1982</v>
      </c>
      <c r="C387" s="57">
        <v>0.05</v>
      </c>
      <c r="D387" s="45">
        <v>0.23</v>
      </c>
      <c r="E387" s="45">
        <v>0.28999999999999998</v>
      </c>
      <c r="F387" s="45">
        <v>0.17</v>
      </c>
      <c r="G387" s="45">
        <v>0.22</v>
      </c>
      <c r="H387" s="45">
        <v>0.09</v>
      </c>
      <c r="I387" s="45">
        <v>0.25</v>
      </c>
      <c r="J387" s="45">
        <v>-9999</v>
      </c>
      <c r="K387" s="45">
        <v>0.05</v>
      </c>
      <c r="L387" s="45">
        <v>0.01</v>
      </c>
      <c r="M387" s="46">
        <v>-9999</v>
      </c>
      <c r="N387" s="45">
        <v>0.32</v>
      </c>
      <c r="O387" s="45">
        <v>0.11</v>
      </c>
      <c r="P387" s="45">
        <v>0.15</v>
      </c>
      <c r="Q387" s="45">
        <v>0.52</v>
      </c>
      <c r="R387" s="45">
        <v>-9999</v>
      </c>
      <c r="S387" s="45">
        <v>0.16</v>
      </c>
      <c r="T387" s="45">
        <v>0.2</v>
      </c>
      <c r="U387" s="45">
        <v>0.24</v>
      </c>
      <c r="V387" s="64">
        <f t="shared" ref="V387:V450" si="20">DATE(B387,A387,1)</f>
        <v>29983</v>
      </c>
      <c r="W387" s="65">
        <f t="shared" si="18"/>
        <v>1982</v>
      </c>
      <c r="X387" s="72" t="str">
        <f t="shared" si="19"/>
        <v>Apr</v>
      </c>
    </row>
    <row r="388" spans="1:24" x14ac:dyDescent="0.25">
      <c r="A388" s="61">
        <v>3</v>
      </c>
      <c r="B388" s="61">
        <v>1982</v>
      </c>
      <c r="C388" s="57">
        <v>0.4</v>
      </c>
      <c r="D388" s="45">
        <v>0.26</v>
      </c>
      <c r="E388" s="45">
        <v>0.61</v>
      </c>
      <c r="F388" s="45">
        <v>0.13</v>
      </c>
      <c r="G388" s="45">
        <v>0.44</v>
      </c>
      <c r="H388" s="45">
        <v>0.18</v>
      </c>
      <c r="I388" s="45">
        <v>0.66</v>
      </c>
      <c r="J388" s="45">
        <v>-9999</v>
      </c>
      <c r="K388" s="45">
        <v>0.64</v>
      </c>
      <c r="L388" s="45">
        <v>0.21</v>
      </c>
      <c r="M388" s="46">
        <v>-9999</v>
      </c>
      <c r="N388" s="45">
        <v>0.54</v>
      </c>
      <c r="O388" s="45">
        <v>0.56999999999999995</v>
      </c>
      <c r="P388" s="45">
        <v>0.31</v>
      </c>
      <c r="Q388" s="45">
        <v>0.86</v>
      </c>
      <c r="R388" s="45">
        <v>-9999</v>
      </c>
      <c r="S388" s="45">
        <v>1.42</v>
      </c>
      <c r="T388" s="45">
        <v>0.93</v>
      </c>
      <c r="U388" s="45">
        <v>0.7</v>
      </c>
      <c r="V388" s="64">
        <f t="shared" si="20"/>
        <v>30011</v>
      </c>
      <c r="W388" s="65">
        <f t="shared" si="18"/>
        <v>1982</v>
      </c>
      <c r="X388" s="72" t="str">
        <f t="shared" si="19"/>
        <v>May</v>
      </c>
    </row>
    <row r="389" spans="1:24" x14ac:dyDescent="0.25">
      <c r="A389" s="61">
        <v>4</v>
      </c>
      <c r="B389" s="61">
        <v>1982</v>
      </c>
      <c r="C389" s="57">
        <v>0.16</v>
      </c>
      <c r="D389" s="45">
        <v>0.45</v>
      </c>
      <c r="E389" s="45">
        <v>0.33</v>
      </c>
      <c r="F389" s="45">
        <v>0.32</v>
      </c>
      <c r="G389" s="45">
        <v>0.39</v>
      </c>
      <c r="H389" s="45">
        <v>0.34</v>
      </c>
      <c r="I389" s="45">
        <v>0.45</v>
      </c>
      <c r="J389" s="45">
        <v>-9999</v>
      </c>
      <c r="K389" s="45">
        <v>0.38</v>
      </c>
      <c r="L389" s="45">
        <v>0.51</v>
      </c>
      <c r="M389" s="46">
        <v>-9999</v>
      </c>
      <c r="N389" s="45">
        <v>0.56000000000000005</v>
      </c>
      <c r="O389" s="45">
        <v>0.2</v>
      </c>
      <c r="P389" s="45">
        <v>0.1</v>
      </c>
      <c r="Q389" s="45">
        <v>0.53</v>
      </c>
      <c r="R389" s="45">
        <v>-9999</v>
      </c>
      <c r="S389" s="45">
        <v>0.73</v>
      </c>
      <c r="T389" s="45">
        <v>0.54</v>
      </c>
      <c r="U389" s="45">
        <v>0.14000000000000001</v>
      </c>
      <c r="V389" s="64">
        <f t="shared" si="20"/>
        <v>30042</v>
      </c>
      <c r="W389" s="65">
        <f t="shared" ref="W389:W452" si="21">IF(MONTH(V389)&gt;=11,YEAR(V389)+1,YEAR(V389)+0)</f>
        <v>1982</v>
      </c>
      <c r="X389" s="72" t="str">
        <f t="shared" ref="X389:X452" si="22">CHOOSE(MONTH(V389),"Mar","Apr","May","Jun","Jul","Aug","Sep","Oct","Nov","Dec","Jan","Feb")</f>
        <v>Jun</v>
      </c>
    </row>
    <row r="390" spans="1:24" x14ac:dyDescent="0.25">
      <c r="A390" s="61">
        <v>5</v>
      </c>
      <c r="B390" s="61">
        <v>1982</v>
      </c>
      <c r="C390" s="57">
        <v>1.93</v>
      </c>
      <c r="D390" s="45">
        <v>3.04</v>
      </c>
      <c r="E390" s="45">
        <v>4.6500000000000004</v>
      </c>
      <c r="F390" s="45">
        <v>4.07</v>
      </c>
      <c r="G390" s="45">
        <v>3.56</v>
      </c>
      <c r="H390" s="45">
        <v>3.48</v>
      </c>
      <c r="I390" s="45">
        <v>5.43</v>
      </c>
      <c r="J390" s="45">
        <v>-9999</v>
      </c>
      <c r="K390" s="45">
        <v>4.9800000000000004</v>
      </c>
      <c r="L390" s="45">
        <v>2.88</v>
      </c>
      <c r="M390" s="46">
        <v>-9999</v>
      </c>
      <c r="N390" s="45">
        <v>3.77</v>
      </c>
      <c r="O390" s="45">
        <v>2.3199999999999998</v>
      </c>
      <c r="P390" s="45">
        <v>3.62</v>
      </c>
      <c r="Q390" s="45">
        <v>3.94</v>
      </c>
      <c r="R390" s="45">
        <v>-9999</v>
      </c>
      <c r="S390" s="45">
        <v>3.6</v>
      </c>
      <c r="T390" s="45">
        <v>2.95</v>
      </c>
      <c r="U390" s="45">
        <v>3.71</v>
      </c>
      <c r="V390" s="64">
        <f t="shared" si="20"/>
        <v>30072</v>
      </c>
      <c r="W390" s="65">
        <f t="shared" si="21"/>
        <v>1982</v>
      </c>
      <c r="X390" s="72" t="str">
        <f t="shared" si="22"/>
        <v>Jul</v>
      </c>
    </row>
    <row r="391" spans="1:24" x14ac:dyDescent="0.25">
      <c r="A391" s="61">
        <v>6</v>
      </c>
      <c r="B391" s="61">
        <v>1982</v>
      </c>
      <c r="C391" s="57">
        <v>1.56</v>
      </c>
      <c r="D391" s="45">
        <v>2.16</v>
      </c>
      <c r="E391" s="45">
        <v>1.71</v>
      </c>
      <c r="F391" s="45">
        <v>2.95</v>
      </c>
      <c r="G391" s="45">
        <v>4.43</v>
      </c>
      <c r="H391" s="45">
        <v>2.2599999999999998</v>
      </c>
      <c r="I391" s="45">
        <v>2.2200000000000002</v>
      </c>
      <c r="J391" s="45">
        <v>-9999</v>
      </c>
      <c r="K391" s="45">
        <v>4.28</v>
      </c>
      <c r="L391" s="45">
        <v>3.44</v>
      </c>
      <c r="M391" s="46">
        <v>-9999</v>
      </c>
      <c r="N391" s="45">
        <v>2.06</v>
      </c>
      <c r="O391" s="45">
        <v>2.27</v>
      </c>
      <c r="P391" s="45">
        <v>2.38</v>
      </c>
      <c r="Q391" s="45">
        <v>2.2400000000000002</v>
      </c>
      <c r="R391" s="45">
        <v>-9999</v>
      </c>
      <c r="S391" s="45">
        <v>-9999</v>
      </c>
      <c r="T391" s="45">
        <v>5.17</v>
      </c>
      <c r="U391" s="45">
        <v>2.42</v>
      </c>
      <c r="V391" s="64">
        <f t="shared" si="20"/>
        <v>30103</v>
      </c>
      <c r="W391" s="65">
        <f t="shared" si="21"/>
        <v>1982</v>
      </c>
      <c r="X391" s="72" t="str">
        <f t="shared" si="22"/>
        <v>Aug</v>
      </c>
    </row>
    <row r="392" spans="1:24" x14ac:dyDescent="0.25">
      <c r="A392" s="61">
        <v>7</v>
      </c>
      <c r="B392" s="61">
        <v>1982</v>
      </c>
      <c r="C392" s="57">
        <v>2.52</v>
      </c>
      <c r="D392" s="45">
        <v>2.63</v>
      </c>
      <c r="E392" s="45">
        <v>3.45</v>
      </c>
      <c r="F392" s="45">
        <v>1.17</v>
      </c>
      <c r="G392" s="45">
        <v>3.09</v>
      </c>
      <c r="H392" s="45">
        <v>0.92</v>
      </c>
      <c r="I392" s="45">
        <v>2.2200000000000002</v>
      </c>
      <c r="J392" s="45">
        <v>-9999</v>
      </c>
      <c r="K392" s="45">
        <v>4.8600000000000003</v>
      </c>
      <c r="L392" s="45">
        <v>2.4</v>
      </c>
      <c r="M392" s="46">
        <v>-9999</v>
      </c>
      <c r="N392" s="45">
        <v>1.06</v>
      </c>
      <c r="O392" s="45">
        <v>2.09</v>
      </c>
      <c r="P392" s="45">
        <v>1.58</v>
      </c>
      <c r="Q392" s="45">
        <v>2.2400000000000002</v>
      </c>
      <c r="R392" s="45">
        <v>-9999</v>
      </c>
      <c r="S392" s="45">
        <v>3.45</v>
      </c>
      <c r="T392" s="45">
        <v>2.36</v>
      </c>
      <c r="U392" s="45">
        <v>6.14</v>
      </c>
      <c r="V392" s="64">
        <f t="shared" si="20"/>
        <v>30133</v>
      </c>
      <c r="W392" s="65">
        <f t="shared" si="21"/>
        <v>1982</v>
      </c>
      <c r="X392" s="72" t="str">
        <f t="shared" si="22"/>
        <v>Sep</v>
      </c>
    </row>
    <row r="393" spans="1:24" x14ac:dyDescent="0.25">
      <c r="A393" s="61">
        <v>8</v>
      </c>
      <c r="B393" s="61">
        <v>1982</v>
      </c>
      <c r="C393" s="57">
        <v>2.79</v>
      </c>
      <c r="D393" s="45">
        <v>2.8</v>
      </c>
      <c r="E393" s="45">
        <v>2.72</v>
      </c>
      <c r="F393" s="45">
        <v>2.2000000000000002</v>
      </c>
      <c r="G393" s="45">
        <v>4.47</v>
      </c>
      <c r="H393" s="45">
        <v>1.1599999999999999</v>
      </c>
      <c r="I393" s="45">
        <v>1.59</v>
      </c>
      <c r="J393" s="45">
        <v>-9999</v>
      </c>
      <c r="K393" s="45">
        <v>0.45</v>
      </c>
      <c r="L393" s="45">
        <v>0.91</v>
      </c>
      <c r="M393" s="46">
        <v>-9999</v>
      </c>
      <c r="N393" s="45">
        <v>3.44</v>
      </c>
      <c r="O393" s="45">
        <v>1.95</v>
      </c>
      <c r="P393" s="45">
        <v>1.22</v>
      </c>
      <c r="Q393" s="45">
        <v>2.62</v>
      </c>
      <c r="R393" s="45">
        <v>-9999</v>
      </c>
      <c r="S393" s="45">
        <v>2.36</v>
      </c>
      <c r="T393" s="45">
        <v>3.97</v>
      </c>
      <c r="U393" s="45">
        <v>0.79</v>
      </c>
      <c r="V393" s="64">
        <f t="shared" si="20"/>
        <v>30164</v>
      </c>
      <c r="W393" s="65">
        <f t="shared" si="21"/>
        <v>1982</v>
      </c>
      <c r="X393" s="72" t="str">
        <f t="shared" si="22"/>
        <v>Oct</v>
      </c>
    </row>
    <row r="394" spans="1:24" x14ac:dyDescent="0.25">
      <c r="A394" s="61">
        <v>9</v>
      </c>
      <c r="B394" s="61">
        <v>1982</v>
      </c>
      <c r="C394" s="57">
        <v>2.87</v>
      </c>
      <c r="D394" s="45">
        <v>2.14</v>
      </c>
      <c r="E394" s="45">
        <v>4.3600000000000003</v>
      </c>
      <c r="F394" s="45">
        <v>1.9</v>
      </c>
      <c r="G394" s="45">
        <v>2.92</v>
      </c>
      <c r="H394" s="45">
        <v>1.38</v>
      </c>
      <c r="I394" s="45">
        <v>2.62</v>
      </c>
      <c r="J394" s="45">
        <v>-9999</v>
      </c>
      <c r="K394" s="45">
        <v>3.51</v>
      </c>
      <c r="L394" s="45">
        <v>1.68</v>
      </c>
      <c r="M394" s="46">
        <v>-9999</v>
      </c>
      <c r="N394" s="45">
        <v>2.38</v>
      </c>
      <c r="O394" s="45">
        <v>2.35</v>
      </c>
      <c r="P394" s="45">
        <v>2.5299999999999998</v>
      </c>
      <c r="Q394" s="45">
        <v>3.02</v>
      </c>
      <c r="R394" s="45">
        <v>-9999</v>
      </c>
      <c r="S394" s="45">
        <v>1.37</v>
      </c>
      <c r="T394" s="45">
        <v>0.99</v>
      </c>
      <c r="U394" s="45">
        <v>4.38</v>
      </c>
      <c r="V394" s="64">
        <f t="shared" si="20"/>
        <v>30195</v>
      </c>
      <c r="W394" s="65">
        <f t="shared" si="21"/>
        <v>1982</v>
      </c>
      <c r="X394" s="72" t="str">
        <f t="shared" si="22"/>
        <v>Nov</v>
      </c>
    </row>
    <row r="395" spans="1:24" x14ac:dyDescent="0.25">
      <c r="A395" s="61">
        <v>10</v>
      </c>
      <c r="B395" s="61">
        <v>1982</v>
      </c>
      <c r="C395" s="57">
        <v>0.21</v>
      </c>
      <c r="D395" s="45">
        <v>1.2</v>
      </c>
      <c r="E395" s="45">
        <v>1.43</v>
      </c>
      <c r="F395" s="45">
        <v>0.78</v>
      </c>
      <c r="G395" s="45">
        <v>0.99</v>
      </c>
      <c r="H395" s="45">
        <v>1.51</v>
      </c>
      <c r="I395" s="45">
        <v>0.56999999999999995</v>
      </c>
      <c r="J395" s="45">
        <v>-9999</v>
      </c>
      <c r="K395" s="45">
        <v>0.74</v>
      </c>
      <c r="L395" s="45">
        <v>0.67</v>
      </c>
      <c r="M395" s="46">
        <v>-9999</v>
      </c>
      <c r="N395" s="45">
        <v>1.26</v>
      </c>
      <c r="O395" s="45">
        <v>0.83</v>
      </c>
      <c r="P395" s="45">
        <v>0.81</v>
      </c>
      <c r="Q395" s="45">
        <v>1.85</v>
      </c>
      <c r="R395" s="45">
        <v>-9999</v>
      </c>
      <c r="S395" s="45">
        <v>0.19</v>
      </c>
      <c r="T395" s="45">
        <v>0.05</v>
      </c>
      <c r="U395" s="45">
        <v>0.49</v>
      </c>
      <c r="V395" s="64">
        <f t="shared" si="20"/>
        <v>30225</v>
      </c>
      <c r="W395" s="65">
        <f t="shared" si="21"/>
        <v>1982</v>
      </c>
      <c r="X395" s="72" t="str">
        <f t="shared" si="22"/>
        <v>Dec</v>
      </c>
    </row>
    <row r="396" spans="1:24" x14ac:dyDescent="0.25">
      <c r="A396" s="61">
        <v>11</v>
      </c>
      <c r="B396" s="61">
        <v>1982</v>
      </c>
      <c r="C396" s="57">
        <v>0.24</v>
      </c>
      <c r="D396" s="45">
        <v>0.25</v>
      </c>
      <c r="E396" s="45">
        <v>-9999</v>
      </c>
      <c r="F396" s="45">
        <v>0.89</v>
      </c>
      <c r="G396" s="45">
        <v>0.21</v>
      </c>
      <c r="H396" s="45">
        <v>0.47</v>
      </c>
      <c r="I396" s="45">
        <v>0.26</v>
      </c>
      <c r="J396" s="45">
        <v>-9999</v>
      </c>
      <c r="K396" s="45">
        <v>0.48</v>
      </c>
      <c r="L396" s="45">
        <v>0.84</v>
      </c>
      <c r="M396" s="46">
        <v>-9999</v>
      </c>
      <c r="N396" s="45">
        <v>0.38</v>
      </c>
      <c r="O396" s="45">
        <v>0.12</v>
      </c>
      <c r="P396" s="45">
        <v>0.39</v>
      </c>
      <c r="Q396" s="45">
        <v>0.76</v>
      </c>
      <c r="R396" s="45">
        <v>-9999</v>
      </c>
      <c r="S396" s="45">
        <v>1.07</v>
      </c>
      <c r="T396" s="45">
        <v>0.71</v>
      </c>
      <c r="U396" s="45">
        <v>0.41</v>
      </c>
      <c r="V396" s="64">
        <f t="shared" si="20"/>
        <v>30256</v>
      </c>
      <c r="W396" s="65">
        <f t="shared" si="21"/>
        <v>1983</v>
      </c>
      <c r="X396" s="72" t="str">
        <f t="shared" si="22"/>
        <v>Jan</v>
      </c>
    </row>
    <row r="397" spans="1:24" x14ac:dyDescent="0.25">
      <c r="A397" s="61">
        <v>12</v>
      </c>
      <c r="B397" s="61">
        <v>1982</v>
      </c>
      <c r="C397" s="57">
        <v>0.32</v>
      </c>
      <c r="D397" s="45">
        <v>1.65</v>
      </c>
      <c r="E397" s="45">
        <v>1.52</v>
      </c>
      <c r="F397" s="45">
        <v>1.3</v>
      </c>
      <c r="G397" s="45">
        <v>2.5299999999999998</v>
      </c>
      <c r="H397" s="45">
        <v>2.34</v>
      </c>
      <c r="I397" s="45">
        <v>0.57999999999999996</v>
      </c>
      <c r="J397" s="45">
        <v>-9999</v>
      </c>
      <c r="K397" s="45">
        <v>0.41</v>
      </c>
      <c r="L397" s="45">
        <v>0.66</v>
      </c>
      <c r="M397" s="46">
        <v>-9999</v>
      </c>
      <c r="N397" s="45">
        <v>1.05</v>
      </c>
      <c r="O397" s="45">
        <v>0.77</v>
      </c>
      <c r="P397" s="45">
        <v>1.57</v>
      </c>
      <c r="Q397" s="45">
        <v>1.38</v>
      </c>
      <c r="R397" s="45">
        <v>-9999</v>
      </c>
      <c r="S397" s="45">
        <v>1.1299999999999999</v>
      </c>
      <c r="T397" s="45">
        <v>0.53</v>
      </c>
      <c r="U397" s="45">
        <v>0.92</v>
      </c>
      <c r="V397" s="64">
        <f t="shared" si="20"/>
        <v>30286</v>
      </c>
      <c r="W397" s="65">
        <f t="shared" si="21"/>
        <v>1983</v>
      </c>
      <c r="X397" s="72" t="str">
        <f t="shared" si="22"/>
        <v>Feb</v>
      </c>
    </row>
    <row r="398" spans="1:24" x14ac:dyDescent="0.25">
      <c r="A398" s="61">
        <v>1</v>
      </c>
      <c r="B398" s="61">
        <v>1983</v>
      </c>
      <c r="C398" s="57">
        <v>0.19</v>
      </c>
      <c r="D398" s="45">
        <v>0.19</v>
      </c>
      <c r="E398" s="45">
        <v>7.0000000000000007E-2</v>
      </c>
      <c r="F398" s="45">
        <v>1.0000000000000001E-5</v>
      </c>
      <c r="G398" s="45">
        <v>0.11</v>
      </c>
      <c r="H398" s="45">
        <v>0.15</v>
      </c>
      <c r="I398" s="45">
        <v>0.02</v>
      </c>
      <c r="J398" s="45">
        <v>-9999</v>
      </c>
      <c r="K398" s="45">
        <v>0.01</v>
      </c>
      <c r="L398" s="45">
        <v>1.0000000000000001E-5</v>
      </c>
      <c r="M398" s="46">
        <v>-9999</v>
      </c>
      <c r="N398" s="45">
        <v>0.19</v>
      </c>
      <c r="O398" s="45">
        <v>0.22</v>
      </c>
      <c r="P398" s="45">
        <v>0.01</v>
      </c>
      <c r="Q398" s="45">
        <v>1.0000000000000001E-5</v>
      </c>
      <c r="R398" s="45">
        <v>-9999</v>
      </c>
      <c r="S398" s="45">
        <v>0.05</v>
      </c>
      <c r="T398" s="45">
        <v>0</v>
      </c>
      <c r="U398" s="45">
        <v>1.0000000000000001E-5</v>
      </c>
      <c r="V398" s="64">
        <f t="shared" si="20"/>
        <v>30317</v>
      </c>
      <c r="W398" s="65">
        <f t="shared" si="21"/>
        <v>1983</v>
      </c>
      <c r="X398" s="72" t="str">
        <f t="shared" si="22"/>
        <v>Mar</v>
      </c>
    </row>
    <row r="399" spans="1:24" x14ac:dyDescent="0.25">
      <c r="A399" s="61">
        <v>2</v>
      </c>
      <c r="B399" s="61">
        <v>1983</v>
      </c>
      <c r="C399" s="57">
        <v>0.06</v>
      </c>
      <c r="D399" s="45">
        <v>0.56999999999999995</v>
      </c>
      <c r="E399" s="45">
        <v>0.23</v>
      </c>
      <c r="F399" s="45">
        <v>0.21</v>
      </c>
      <c r="G399" s="45">
        <v>0.69</v>
      </c>
      <c r="H399" s="45">
        <v>7.0000000000000007E-2</v>
      </c>
      <c r="I399" s="45">
        <v>0.05</v>
      </c>
      <c r="J399" s="45">
        <v>-9999</v>
      </c>
      <c r="K399" s="45">
        <v>0.04</v>
      </c>
      <c r="L399" s="45">
        <v>0.09</v>
      </c>
      <c r="M399" s="46">
        <v>-9999</v>
      </c>
      <c r="N399" s="45">
        <v>0.17</v>
      </c>
      <c r="O399" s="45">
        <v>0.23</v>
      </c>
      <c r="P399" s="45">
        <v>0.11</v>
      </c>
      <c r="Q399" s="45">
        <v>0.24</v>
      </c>
      <c r="R399" s="45">
        <v>-9999</v>
      </c>
      <c r="S399" s="45">
        <v>0.06</v>
      </c>
      <c r="T399" s="45">
        <v>0.01</v>
      </c>
      <c r="U399" s="45">
        <v>0.13</v>
      </c>
      <c r="V399" s="64">
        <f t="shared" si="20"/>
        <v>30348</v>
      </c>
      <c r="W399" s="65">
        <f t="shared" si="21"/>
        <v>1983</v>
      </c>
      <c r="X399" s="72" t="str">
        <f t="shared" si="22"/>
        <v>Apr</v>
      </c>
    </row>
    <row r="400" spans="1:24" x14ac:dyDescent="0.25">
      <c r="A400" s="61">
        <v>3</v>
      </c>
      <c r="B400" s="61">
        <v>1983</v>
      </c>
      <c r="C400" s="57">
        <v>0.91</v>
      </c>
      <c r="D400" s="45">
        <v>2.76</v>
      </c>
      <c r="E400" s="45">
        <v>4.5999999999999996</v>
      </c>
      <c r="F400" s="45">
        <v>3.02</v>
      </c>
      <c r="G400" s="45">
        <v>3.56</v>
      </c>
      <c r="H400" s="45">
        <v>4.5599999999999996</v>
      </c>
      <c r="I400" s="45">
        <v>3.34</v>
      </c>
      <c r="J400" s="45">
        <v>-9999</v>
      </c>
      <c r="K400" s="45">
        <v>2.89</v>
      </c>
      <c r="L400" s="45">
        <v>2.4300000000000002</v>
      </c>
      <c r="M400" s="46">
        <v>-9999</v>
      </c>
      <c r="N400" s="45">
        <v>5.64</v>
      </c>
      <c r="O400" s="45">
        <v>1.32</v>
      </c>
      <c r="P400" s="45">
        <v>4.6900000000000004</v>
      </c>
      <c r="Q400" s="45">
        <v>5.31</v>
      </c>
      <c r="R400" s="45">
        <v>-9999</v>
      </c>
      <c r="S400" s="45">
        <v>3.64</v>
      </c>
      <c r="T400" s="45">
        <v>2.21</v>
      </c>
      <c r="U400" s="45">
        <v>4.21</v>
      </c>
      <c r="V400" s="64">
        <f t="shared" si="20"/>
        <v>30376</v>
      </c>
      <c r="W400" s="65">
        <f t="shared" si="21"/>
        <v>1983</v>
      </c>
      <c r="X400" s="72" t="str">
        <f t="shared" si="22"/>
        <v>May</v>
      </c>
    </row>
    <row r="401" spans="1:24" x14ac:dyDescent="0.25">
      <c r="A401" s="61">
        <v>4</v>
      </c>
      <c r="B401" s="61">
        <v>1983</v>
      </c>
      <c r="C401" s="57">
        <v>0.77</v>
      </c>
      <c r="D401" s="45">
        <v>1.08</v>
      </c>
      <c r="E401" s="45">
        <v>2.88</v>
      </c>
      <c r="F401" s="45">
        <v>2.14</v>
      </c>
      <c r="G401" s="45">
        <v>1.29</v>
      </c>
      <c r="H401" s="45">
        <v>2.1</v>
      </c>
      <c r="I401" s="45">
        <v>1.96</v>
      </c>
      <c r="J401" s="45">
        <v>-9999</v>
      </c>
      <c r="K401" s="45">
        <v>4.0999999999999996</v>
      </c>
      <c r="L401" s="45">
        <v>3.4</v>
      </c>
      <c r="M401" s="46">
        <v>2.63</v>
      </c>
      <c r="N401" s="45">
        <v>2.2999999999999998</v>
      </c>
      <c r="O401" s="45">
        <v>0.41</v>
      </c>
      <c r="P401" s="45">
        <v>1.33</v>
      </c>
      <c r="Q401" s="45">
        <v>1.85</v>
      </c>
      <c r="R401" s="45">
        <v>-9999</v>
      </c>
      <c r="S401" s="45">
        <v>1.56</v>
      </c>
      <c r="T401" s="45">
        <v>1.62</v>
      </c>
      <c r="U401" s="45">
        <v>2.34</v>
      </c>
      <c r="V401" s="64">
        <f t="shared" si="20"/>
        <v>30407</v>
      </c>
      <c r="W401" s="65">
        <f t="shared" si="21"/>
        <v>1983</v>
      </c>
      <c r="X401" s="72" t="str">
        <f t="shared" si="22"/>
        <v>Jun</v>
      </c>
    </row>
    <row r="402" spans="1:24" x14ac:dyDescent="0.25">
      <c r="A402" s="61">
        <v>5</v>
      </c>
      <c r="B402" s="61">
        <v>1983</v>
      </c>
      <c r="C402" s="57">
        <v>0.76</v>
      </c>
      <c r="D402" s="45">
        <v>2.57</v>
      </c>
      <c r="E402" s="45">
        <v>5.54</v>
      </c>
      <c r="F402" s="45">
        <v>3.08</v>
      </c>
      <c r="G402" s="45">
        <v>2.5499999999999998</v>
      </c>
      <c r="H402" s="45">
        <v>3.62</v>
      </c>
      <c r="I402" s="45">
        <v>2.9</v>
      </c>
      <c r="J402" s="45">
        <v>-9999</v>
      </c>
      <c r="K402" s="45">
        <v>3.21</v>
      </c>
      <c r="L402" s="45">
        <v>3.08</v>
      </c>
      <c r="M402" s="46">
        <v>2.4</v>
      </c>
      <c r="N402" s="45">
        <v>3.6</v>
      </c>
      <c r="O402" s="45">
        <v>2.16</v>
      </c>
      <c r="P402" s="45">
        <v>4.9400000000000004</v>
      </c>
      <c r="Q402" s="45">
        <v>4.78</v>
      </c>
      <c r="R402" s="45">
        <v>-9999</v>
      </c>
      <c r="S402" s="45">
        <v>2.5</v>
      </c>
      <c r="T402" s="45">
        <v>1.21</v>
      </c>
      <c r="U402" s="45">
        <v>4.41</v>
      </c>
      <c r="V402" s="64">
        <f t="shared" si="20"/>
        <v>30437</v>
      </c>
      <c r="W402" s="65">
        <f t="shared" si="21"/>
        <v>1983</v>
      </c>
      <c r="X402" s="72" t="str">
        <f t="shared" si="22"/>
        <v>Jul</v>
      </c>
    </row>
    <row r="403" spans="1:24" x14ac:dyDescent="0.25">
      <c r="A403" s="61">
        <v>6</v>
      </c>
      <c r="B403" s="61">
        <v>1983</v>
      </c>
      <c r="C403" s="57">
        <v>1.39</v>
      </c>
      <c r="D403" s="45">
        <v>2.06</v>
      </c>
      <c r="E403" s="45">
        <v>2.5499999999999998</v>
      </c>
      <c r="F403" s="45">
        <v>2.7</v>
      </c>
      <c r="G403" s="45">
        <v>2.87</v>
      </c>
      <c r="H403" s="45">
        <v>2.65</v>
      </c>
      <c r="I403" s="45">
        <v>2.39</v>
      </c>
      <c r="J403" s="45">
        <v>-9999</v>
      </c>
      <c r="K403" s="45">
        <v>3.52</v>
      </c>
      <c r="L403" s="45">
        <v>3.64</v>
      </c>
      <c r="M403" s="46">
        <v>2.2799999999999998</v>
      </c>
      <c r="N403" s="45">
        <v>3.82</v>
      </c>
      <c r="O403" s="45">
        <v>1.66</v>
      </c>
      <c r="P403" s="45">
        <v>2.68</v>
      </c>
      <c r="Q403" s="45">
        <v>3.81</v>
      </c>
      <c r="R403" s="45">
        <v>-9999</v>
      </c>
      <c r="S403" s="45">
        <v>5.82</v>
      </c>
      <c r="T403" s="45">
        <v>5.56</v>
      </c>
      <c r="U403" s="45">
        <v>2.1</v>
      </c>
      <c r="V403" s="64">
        <f t="shared" si="20"/>
        <v>30468</v>
      </c>
      <c r="W403" s="65">
        <f t="shared" si="21"/>
        <v>1983</v>
      </c>
      <c r="X403" s="72" t="str">
        <f t="shared" si="22"/>
        <v>Aug</v>
      </c>
    </row>
    <row r="404" spans="1:24" x14ac:dyDescent="0.25">
      <c r="A404" s="61">
        <v>7</v>
      </c>
      <c r="B404" s="61">
        <v>1983</v>
      </c>
      <c r="C404" s="57">
        <v>1.22</v>
      </c>
      <c r="D404" s="45">
        <v>3</v>
      </c>
      <c r="E404" s="45">
        <v>2.84</v>
      </c>
      <c r="F404" s="45">
        <v>2.11</v>
      </c>
      <c r="G404" s="45">
        <v>2.11</v>
      </c>
      <c r="H404" s="45">
        <v>1.75</v>
      </c>
      <c r="I404" s="45">
        <v>1.26</v>
      </c>
      <c r="J404" s="45">
        <v>-9999</v>
      </c>
      <c r="K404" s="45">
        <v>1.57</v>
      </c>
      <c r="L404" s="45">
        <v>0.33</v>
      </c>
      <c r="M404" s="46">
        <v>2.06</v>
      </c>
      <c r="N404" s="45">
        <v>2.21</v>
      </c>
      <c r="O404" s="45">
        <v>2.4700000000000002</v>
      </c>
      <c r="P404" s="45">
        <v>2.52</v>
      </c>
      <c r="Q404" s="45">
        <v>4.92</v>
      </c>
      <c r="R404" s="45">
        <v>-9999</v>
      </c>
      <c r="S404" s="45">
        <v>2.2000000000000002</v>
      </c>
      <c r="T404" s="45">
        <v>2.48</v>
      </c>
      <c r="U404" s="45">
        <v>1.34</v>
      </c>
      <c r="V404" s="64">
        <f t="shared" si="20"/>
        <v>30498</v>
      </c>
      <c r="W404" s="65">
        <f t="shared" si="21"/>
        <v>1983</v>
      </c>
      <c r="X404" s="72" t="str">
        <f t="shared" si="22"/>
        <v>Sep</v>
      </c>
    </row>
    <row r="405" spans="1:24" x14ac:dyDescent="0.25">
      <c r="A405" s="61">
        <v>8</v>
      </c>
      <c r="B405" s="61">
        <v>1983</v>
      </c>
      <c r="C405" s="57">
        <v>4.37</v>
      </c>
      <c r="D405" s="45">
        <v>3.91</v>
      </c>
      <c r="E405" s="45">
        <v>0.78</v>
      </c>
      <c r="F405" s="45">
        <v>3.35</v>
      </c>
      <c r="G405" s="45">
        <v>2.23</v>
      </c>
      <c r="H405" s="45">
        <v>1.51</v>
      </c>
      <c r="I405" s="45">
        <v>2.96</v>
      </c>
      <c r="J405" s="45">
        <v>-9999</v>
      </c>
      <c r="K405" s="45">
        <v>1.02</v>
      </c>
      <c r="L405" s="45">
        <v>1.33</v>
      </c>
      <c r="M405" s="46">
        <v>2.14</v>
      </c>
      <c r="N405" s="45">
        <v>1.48</v>
      </c>
      <c r="O405" s="45">
        <v>4.63</v>
      </c>
      <c r="P405" s="45">
        <v>1.25</v>
      </c>
      <c r="Q405" s="45">
        <v>2.4300000000000002</v>
      </c>
      <c r="R405" s="45">
        <v>-9999</v>
      </c>
      <c r="S405" s="45">
        <v>1.29</v>
      </c>
      <c r="T405" s="45">
        <v>2.0299999999999998</v>
      </c>
      <c r="U405" s="45">
        <v>0.96</v>
      </c>
      <c r="V405" s="64">
        <f t="shared" si="20"/>
        <v>30529</v>
      </c>
      <c r="W405" s="65">
        <f t="shared" si="21"/>
        <v>1983</v>
      </c>
      <c r="X405" s="72" t="str">
        <f t="shared" si="22"/>
        <v>Oct</v>
      </c>
    </row>
    <row r="406" spans="1:24" x14ac:dyDescent="0.25">
      <c r="A406" s="61">
        <v>9</v>
      </c>
      <c r="B406" s="61">
        <v>1983</v>
      </c>
      <c r="C406" s="57">
        <v>0.35</v>
      </c>
      <c r="D406" s="45">
        <v>0.26</v>
      </c>
      <c r="E406" s="45">
        <v>0.38</v>
      </c>
      <c r="F406" s="45">
        <v>0.06</v>
      </c>
      <c r="G406" s="45">
        <v>0.31</v>
      </c>
      <c r="H406" s="45">
        <v>0.13</v>
      </c>
      <c r="I406" s="45">
        <v>0.35</v>
      </c>
      <c r="J406" s="45">
        <v>-9999</v>
      </c>
      <c r="K406" s="45">
        <v>0.28000000000000003</v>
      </c>
      <c r="L406" s="45">
        <v>0.26</v>
      </c>
      <c r="M406" s="46">
        <v>1E-3</v>
      </c>
      <c r="N406" s="45">
        <v>0.22</v>
      </c>
      <c r="O406" s="45">
        <v>0.31</v>
      </c>
      <c r="P406" s="45">
        <v>0.3</v>
      </c>
      <c r="Q406" s="45">
        <v>0.28999999999999998</v>
      </c>
      <c r="R406" s="45">
        <v>-9999</v>
      </c>
      <c r="S406" s="45">
        <v>0.03</v>
      </c>
      <c r="T406" s="45">
        <v>0.85</v>
      </c>
      <c r="U406" s="45">
        <v>0.75</v>
      </c>
      <c r="V406" s="64">
        <f t="shared" si="20"/>
        <v>30560</v>
      </c>
      <c r="W406" s="65">
        <f t="shared" si="21"/>
        <v>1983</v>
      </c>
      <c r="X406" s="72" t="str">
        <f t="shared" si="22"/>
        <v>Nov</v>
      </c>
    </row>
    <row r="407" spans="1:24" x14ac:dyDescent="0.25">
      <c r="A407" s="61">
        <v>10</v>
      </c>
      <c r="B407" s="61">
        <v>1983</v>
      </c>
      <c r="C407" s="57">
        <v>0.01</v>
      </c>
      <c r="D407" s="45">
        <v>1.0000000000000001E-5</v>
      </c>
      <c r="E407" s="45">
        <v>0.3</v>
      </c>
      <c r="F407" s="45">
        <v>0.18</v>
      </c>
      <c r="G407" s="45">
        <v>0.04</v>
      </c>
      <c r="H407" s="45">
        <v>0.39</v>
      </c>
      <c r="I407" s="45">
        <v>0.09</v>
      </c>
      <c r="J407" s="45">
        <v>-9999</v>
      </c>
      <c r="K407" s="45">
        <v>0.17</v>
      </c>
      <c r="L407" s="45">
        <v>0.42</v>
      </c>
      <c r="M407" s="46">
        <v>0.35</v>
      </c>
      <c r="N407" s="45">
        <v>0.08</v>
      </c>
      <c r="O407" s="45">
        <v>0.05</v>
      </c>
      <c r="P407" s="45">
        <v>0.05</v>
      </c>
      <c r="Q407" s="45">
        <v>0.11</v>
      </c>
      <c r="R407" s="45">
        <v>-9999</v>
      </c>
      <c r="S407" s="45">
        <v>0.61</v>
      </c>
      <c r="T407" s="45">
        <v>0.42</v>
      </c>
      <c r="U407" s="45">
        <v>0.19</v>
      </c>
      <c r="V407" s="64">
        <f t="shared" si="20"/>
        <v>30590</v>
      </c>
      <c r="W407" s="65">
        <f t="shared" si="21"/>
        <v>1983</v>
      </c>
      <c r="X407" s="72" t="str">
        <f t="shared" si="22"/>
        <v>Dec</v>
      </c>
    </row>
    <row r="408" spans="1:24" x14ac:dyDescent="0.25">
      <c r="A408" s="61">
        <v>11</v>
      </c>
      <c r="B408" s="61">
        <v>1983</v>
      </c>
      <c r="C408" s="57">
        <v>0.73</v>
      </c>
      <c r="D408" s="45">
        <v>2.0299999999999998</v>
      </c>
      <c r="E408" s="45">
        <v>3.46</v>
      </c>
      <c r="F408" s="45">
        <v>1.75</v>
      </c>
      <c r="G408" s="45">
        <v>2.48</v>
      </c>
      <c r="H408" s="45">
        <v>2.63</v>
      </c>
      <c r="I408" s="45">
        <v>1.1000000000000001</v>
      </c>
      <c r="J408" s="45">
        <v>-9999</v>
      </c>
      <c r="K408" s="45">
        <v>2.13</v>
      </c>
      <c r="L408" s="45">
        <v>0.16</v>
      </c>
      <c r="M408" s="46">
        <v>1.78</v>
      </c>
      <c r="N408" s="45">
        <v>3.24</v>
      </c>
      <c r="O408" s="45">
        <v>1.57</v>
      </c>
      <c r="P408" s="45">
        <v>2.46</v>
      </c>
      <c r="Q408" s="45">
        <v>3.34</v>
      </c>
      <c r="R408" s="45">
        <v>-9999</v>
      </c>
      <c r="S408" s="45">
        <v>2.16</v>
      </c>
      <c r="T408" s="45">
        <v>0.91</v>
      </c>
      <c r="U408" s="45">
        <v>1.58</v>
      </c>
      <c r="V408" s="64">
        <f t="shared" si="20"/>
        <v>30621</v>
      </c>
      <c r="W408" s="65">
        <f t="shared" si="21"/>
        <v>1984</v>
      </c>
      <c r="X408" s="72" t="str">
        <f t="shared" si="22"/>
        <v>Jan</v>
      </c>
    </row>
    <row r="409" spans="1:24" x14ac:dyDescent="0.25">
      <c r="A409" s="61">
        <v>12</v>
      </c>
      <c r="B409" s="61">
        <v>1983</v>
      </c>
      <c r="C409" s="57">
        <v>0.24</v>
      </c>
      <c r="D409" s="45">
        <v>0.65</v>
      </c>
      <c r="E409" s="45">
        <v>0.88</v>
      </c>
      <c r="F409" s="45">
        <v>0.48</v>
      </c>
      <c r="G409" s="45">
        <v>0.62</v>
      </c>
      <c r="H409" s="45">
        <v>0.63</v>
      </c>
      <c r="I409" s="45">
        <v>0.65</v>
      </c>
      <c r="J409" s="45">
        <v>-9999</v>
      </c>
      <c r="K409" s="45">
        <v>0.51</v>
      </c>
      <c r="L409" s="45">
        <v>-9999</v>
      </c>
      <c r="M409" s="46">
        <v>0.1</v>
      </c>
      <c r="N409" s="45">
        <v>0.87</v>
      </c>
      <c r="O409" s="45">
        <v>0.8</v>
      </c>
      <c r="P409" s="45">
        <v>0.56999999999999995</v>
      </c>
      <c r="Q409" s="45">
        <v>0.84</v>
      </c>
      <c r="R409" s="45">
        <v>-9999</v>
      </c>
      <c r="S409" s="45">
        <v>0.4</v>
      </c>
      <c r="T409" s="45">
        <v>0.15</v>
      </c>
      <c r="U409" s="45">
        <v>0.74</v>
      </c>
      <c r="V409" s="64">
        <f t="shared" si="20"/>
        <v>30651</v>
      </c>
      <c r="W409" s="65">
        <f t="shared" si="21"/>
        <v>1984</v>
      </c>
      <c r="X409" s="72" t="str">
        <f t="shared" si="22"/>
        <v>Feb</v>
      </c>
    </row>
    <row r="410" spans="1:24" x14ac:dyDescent="0.25">
      <c r="A410" s="61">
        <v>1</v>
      </c>
      <c r="B410" s="61">
        <v>1984</v>
      </c>
      <c r="C410" s="57">
        <v>0.21</v>
      </c>
      <c r="D410" s="45">
        <v>0.16</v>
      </c>
      <c r="E410" s="45">
        <v>0.55000000000000004</v>
      </c>
      <c r="F410" s="45">
        <v>0.25</v>
      </c>
      <c r="G410" s="45">
        <v>0.22</v>
      </c>
      <c r="H410" s="45">
        <v>0.18</v>
      </c>
      <c r="I410" s="45">
        <v>0.31</v>
      </c>
      <c r="J410" s="45">
        <v>-9999</v>
      </c>
      <c r="K410" s="45">
        <v>0.56000000000000005</v>
      </c>
      <c r="L410" s="45">
        <v>0.26</v>
      </c>
      <c r="M410" s="46">
        <v>0.15</v>
      </c>
      <c r="N410" s="45">
        <v>0.28000000000000003</v>
      </c>
      <c r="O410" s="45">
        <v>0.21</v>
      </c>
      <c r="P410" s="45">
        <v>0.54</v>
      </c>
      <c r="Q410" s="45">
        <v>0.39</v>
      </c>
      <c r="R410" s="45">
        <v>-9999</v>
      </c>
      <c r="S410" s="45">
        <v>1.39</v>
      </c>
      <c r="T410" s="45">
        <v>0.21</v>
      </c>
      <c r="U410" s="45">
        <v>0.63</v>
      </c>
      <c r="V410" s="64">
        <f t="shared" si="20"/>
        <v>30682</v>
      </c>
      <c r="W410" s="65">
        <f t="shared" si="21"/>
        <v>1984</v>
      </c>
      <c r="X410" s="72" t="str">
        <f t="shared" si="22"/>
        <v>Mar</v>
      </c>
    </row>
    <row r="411" spans="1:24" x14ac:dyDescent="0.25">
      <c r="A411" s="61">
        <v>2</v>
      </c>
      <c r="B411" s="61">
        <v>1984</v>
      </c>
      <c r="C411" s="57">
        <v>0.16</v>
      </c>
      <c r="D411" s="45">
        <v>0.66</v>
      </c>
      <c r="E411" s="45">
        <v>0.8</v>
      </c>
      <c r="F411" s="45">
        <v>0.91</v>
      </c>
      <c r="G411" s="45">
        <v>0.93</v>
      </c>
      <c r="H411" s="45">
        <v>0.81</v>
      </c>
      <c r="I411" s="45">
        <v>0.32</v>
      </c>
      <c r="J411" s="45">
        <v>-9999</v>
      </c>
      <c r="K411" s="45">
        <v>0.39</v>
      </c>
      <c r="L411" s="45">
        <v>0.04</v>
      </c>
      <c r="M411" s="46">
        <v>1.05</v>
      </c>
      <c r="N411" s="45">
        <v>1.18</v>
      </c>
      <c r="O411" s="45">
        <v>1.08</v>
      </c>
      <c r="P411" s="45">
        <v>0.31</v>
      </c>
      <c r="Q411" s="45">
        <v>1.72</v>
      </c>
      <c r="R411" s="45">
        <v>-9999</v>
      </c>
      <c r="S411" s="45">
        <v>1.58</v>
      </c>
      <c r="T411" s="45">
        <v>0.08</v>
      </c>
      <c r="U411" s="45">
        <v>0.13</v>
      </c>
      <c r="V411" s="64">
        <f t="shared" si="20"/>
        <v>30713</v>
      </c>
      <c r="W411" s="65">
        <f t="shared" si="21"/>
        <v>1984</v>
      </c>
      <c r="X411" s="72" t="str">
        <f t="shared" si="22"/>
        <v>Apr</v>
      </c>
    </row>
    <row r="412" spans="1:24" x14ac:dyDescent="0.25">
      <c r="A412" s="61">
        <v>3</v>
      </c>
      <c r="B412" s="61">
        <v>1984</v>
      </c>
      <c r="C412" s="57">
        <v>0.84</v>
      </c>
      <c r="D412" s="45">
        <v>1.79</v>
      </c>
      <c r="E412" s="45">
        <v>2.66</v>
      </c>
      <c r="F412" s="45">
        <v>1.0900000000000001</v>
      </c>
      <c r="G412" s="45">
        <v>1.98</v>
      </c>
      <c r="H412" s="45">
        <v>1.19</v>
      </c>
      <c r="I412" s="45">
        <v>0.98</v>
      </c>
      <c r="J412" s="45">
        <v>-9999</v>
      </c>
      <c r="K412" s="45">
        <v>1.46</v>
      </c>
      <c r="L412" s="45">
        <v>1.31</v>
      </c>
      <c r="M412" s="46">
        <v>0.05</v>
      </c>
      <c r="N412" s="45">
        <v>2.17</v>
      </c>
      <c r="O412" s="45">
        <v>1.05</v>
      </c>
      <c r="P412" s="45">
        <v>1.38</v>
      </c>
      <c r="Q412" s="45">
        <v>2.38</v>
      </c>
      <c r="R412" s="45">
        <v>-9999</v>
      </c>
      <c r="S412" s="45">
        <v>0.67</v>
      </c>
      <c r="T412" s="45">
        <v>3.52</v>
      </c>
      <c r="U412" s="45">
        <v>1.73</v>
      </c>
      <c r="V412" s="64">
        <f t="shared" si="20"/>
        <v>30742</v>
      </c>
      <c r="W412" s="65">
        <f t="shared" si="21"/>
        <v>1984</v>
      </c>
      <c r="X412" s="72" t="str">
        <f t="shared" si="22"/>
        <v>May</v>
      </c>
    </row>
    <row r="413" spans="1:24" x14ac:dyDescent="0.25">
      <c r="A413" s="61">
        <v>4</v>
      </c>
      <c r="B413" s="61">
        <v>1984</v>
      </c>
      <c r="C413" s="57">
        <v>0.75</v>
      </c>
      <c r="D413" s="45">
        <v>1.74</v>
      </c>
      <c r="E413" s="45">
        <v>2.29</v>
      </c>
      <c r="F413" s="45">
        <v>3.54</v>
      </c>
      <c r="G413" s="45">
        <v>2.0699999999999998</v>
      </c>
      <c r="H413" s="45">
        <v>2.42</v>
      </c>
      <c r="I413" s="45">
        <v>2.2200000000000002</v>
      </c>
      <c r="J413" s="45">
        <v>-9999</v>
      </c>
      <c r="K413" s="45">
        <v>3.4</v>
      </c>
      <c r="L413" s="45">
        <v>1.41</v>
      </c>
      <c r="M413" s="46">
        <v>3.25</v>
      </c>
      <c r="N413" s="45">
        <v>2.61</v>
      </c>
      <c r="O413" s="45">
        <v>2.34</v>
      </c>
      <c r="P413" s="45">
        <v>1.83</v>
      </c>
      <c r="Q413" s="45">
        <v>3.46</v>
      </c>
      <c r="R413" s="45">
        <v>-9999</v>
      </c>
      <c r="S413" s="45">
        <v>3.63</v>
      </c>
      <c r="T413" s="45">
        <v>1.66</v>
      </c>
      <c r="U413" s="45">
        <v>3.49</v>
      </c>
      <c r="V413" s="64">
        <f t="shared" si="20"/>
        <v>30773</v>
      </c>
      <c r="W413" s="65">
        <f t="shared" si="21"/>
        <v>1984</v>
      </c>
      <c r="X413" s="72" t="str">
        <f t="shared" si="22"/>
        <v>Jun</v>
      </c>
    </row>
    <row r="414" spans="1:24" x14ac:dyDescent="0.25">
      <c r="A414" s="61">
        <v>5</v>
      </c>
      <c r="B414" s="61">
        <v>1984</v>
      </c>
      <c r="C414" s="57">
        <v>0.23</v>
      </c>
      <c r="D414" s="45">
        <v>0.2</v>
      </c>
      <c r="E414" s="45">
        <v>0.45</v>
      </c>
      <c r="F414" s="45">
        <v>1.58</v>
      </c>
      <c r="G414" s="45">
        <v>0.2</v>
      </c>
      <c r="H414" s="45">
        <v>0.65</v>
      </c>
      <c r="I414" s="45">
        <v>0.62</v>
      </c>
      <c r="J414" s="45">
        <v>-9999</v>
      </c>
      <c r="K414" s="45">
        <v>1.84</v>
      </c>
      <c r="L414" s="45">
        <v>1.43</v>
      </c>
      <c r="M414" s="46">
        <v>1.29</v>
      </c>
      <c r="N414" s="45">
        <v>0.82</v>
      </c>
      <c r="O414" s="45">
        <v>0.41</v>
      </c>
      <c r="P414" s="45">
        <v>0.53</v>
      </c>
      <c r="Q414" s="45">
        <v>0.48</v>
      </c>
      <c r="R414" s="45">
        <v>-9999</v>
      </c>
      <c r="S414" s="45">
        <v>1.22</v>
      </c>
      <c r="T414" s="45">
        <v>1.99</v>
      </c>
      <c r="U414" s="45">
        <v>0.41</v>
      </c>
      <c r="V414" s="64">
        <f t="shared" si="20"/>
        <v>30803</v>
      </c>
      <c r="W414" s="65">
        <f t="shared" si="21"/>
        <v>1984</v>
      </c>
      <c r="X414" s="72" t="str">
        <f t="shared" si="22"/>
        <v>Jul</v>
      </c>
    </row>
    <row r="415" spans="1:24" x14ac:dyDescent="0.25">
      <c r="A415" s="61">
        <v>6</v>
      </c>
      <c r="B415" s="61">
        <v>1984</v>
      </c>
      <c r="C415" s="57">
        <v>1.66</v>
      </c>
      <c r="D415" s="45">
        <v>1.25</v>
      </c>
      <c r="E415" s="45">
        <v>1.85</v>
      </c>
      <c r="F415" s="45">
        <v>0.92</v>
      </c>
      <c r="G415" s="45">
        <v>1.2</v>
      </c>
      <c r="H415" s="45">
        <v>1.26</v>
      </c>
      <c r="I415" s="45">
        <v>2.4500000000000002</v>
      </c>
      <c r="J415" s="45">
        <v>-9999</v>
      </c>
      <c r="K415" s="45">
        <v>2.23</v>
      </c>
      <c r="L415" s="45">
        <v>2.42</v>
      </c>
      <c r="M415" s="46">
        <v>1.39</v>
      </c>
      <c r="N415" s="45">
        <v>0.79</v>
      </c>
      <c r="O415" s="45">
        <v>1.23</v>
      </c>
      <c r="P415" s="45">
        <v>1.46</v>
      </c>
      <c r="Q415" s="45">
        <v>1.02</v>
      </c>
      <c r="R415" s="45">
        <v>-9999</v>
      </c>
      <c r="S415" s="45">
        <v>1.31</v>
      </c>
      <c r="T415" s="45">
        <v>1.87</v>
      </c>
      <c r="U415" s="45">
        <v>2.4900000000000002</v>
      </c>
      <c r="V415" s="64">
        <f t="shared" si="20"/>
        <v>30834</v>
      </c>
      <c r="W415" s="65">
        <f t="shared" si="21"/>
        <v>1984</v>
      </c>
      <c r="X415" s="72" t="str">
        <f t="shared" si="22"/>
        <v>Aug</v>
      </c>
    </row>
    <row r="416" spans="1:24" x14ac:dyDescent="0.25">
      <c r="A416" s="61">
        <v>7</v>
      </c>
      <c r="B416" s="61">
        <v>1984</v>
      </c>
      <c r="C416" s="57">
        <v>4.0999999999999996</v>
      </c>
      <c r="D416" s="45">
        <v>4.13</v>
      </c>
      <c r="E416" s="45">
        <v>1.67</v>
      </c>
      <c r="F416" s="45">
        <v>1.37</v>
      </c>
      <c r="G416" s="45">
        <v>5.0599999999999996</v>
      </c>
      <c r="H416" s="45">
        <v>2.11</v>
      </c>
      <c r="I416" s="45">
        <v>3.29</v>
      </c>
      <c r="J416" s="45">
        <v>-9999</v>
      </c>
      <c r="K416" s="45">
        <v>1.96</v>
      </c>
      <c r="L416" s="45">
        <v>0.97</v>
      </c>
      <c r="M416" s="46">
        <v>1.8</v>
      </c>
      <c r="N416" s="45">
        <v>2.5299999999999998</v>
      </c>
      <c r="O416" s="45">
        <v>3.34</v>
      </c>
      <c r="P416" s="45">
        <v>2.09</v>
      </c>
      <c r="Q416" s="45">
        <v>4.7300000000000004</v>
      </c>
      <c r="R416" s="45">
        <v>-9999</v>
      </c>
      <c r="S416" s="45">
        <v>1.5</v>
      </c>
      <c r="T416" s="45">
        <v>1</v>
      </c>
      <c r="U416" s="45">
        <v>2.02</v>
      </c>
      <c r="V416" s="64">
        <f t="shared" si="20"/>
        <v>30864</v>
      </c>
      <c r="W416" s="65">
        <f t="shared" si="21"/>
        <v>1984</v>
      </c>
      <c r="X416" s="72" t="str">
        <f t="shared" si="22"/>
        <v>Sep</v>
      </c>
    </row>
    <row r="417" spans="1:24" x14ac:dyDescent="0.25">
      <c r="A417" s="61">
        <v>8</v>
      </c>
      <c r="B417" s="61">
        <v>1984</v>
      </c>
      <c r="C417" s="57">
        <v>3.5</v>
      </c>
      <c r="D417" s="45">
        <v>8.7100000000000009</v>
      </c>
      <c r="E417" s="45">
        <v>2.57</v>
      </c>
      <c r="F417" s="45">
        <v>4.17</v>
      </c>
      <c r="G417" s="45">
        <v>4.8600000000000003</v>
      </c>
      <c r="H417" s="45">
        <v>3.2</v>
      </c>
      <c r="I417" s="45">
        <v>2.92</v>
      </c>
      <c r="J417" s="45">
        <v>-9999</v>
      </c>
      <c r="K417" s="45">
        <v>0.56999999999999995</v>
      </c>
      <c r="L417" s="45">
        <v>2.0099999999999998</v>
      </c>
      <c r="M417" s="46">
        <v>0.65</v>
      </c>
      <c r="N417" s="45">
        <v>4.8600000000000003</v>
      </c>
      <c r="O417" s="45">
        <v>7.26</v>
      </c>
      <c r="P417" s="45">
        <v>1.49</v>
      </c>
      <c r="Q417" s="45">
        <v>6.95</v>
      </c>
      <c r="R417" s="45">
        <v>-9999</v>
      </c>
      <c r="S417" s="45">
        <v>0.47</v>
      </c>
      <c r="T417" s="45">
        <v>1.39</v>
      </c>
      <c r="U417" s="45">
        <v>1.35</v>
      </c>
      <c r="V417" s="64">
        <f t="shared" si="20"/>
        <v>30895</v>
      </c>
      <c r="W417" s="65">
        <f t="shared" si="21"/>
        <v>1984</v>
      </c>
      <c r="X417" s="72" t="str">
        <f t="shared" si="22"/>
        <v>Oct</v>
      </c>
    </row>
    <row r="418" spans="1:24" x14ac:dyDescent="0.25">
      <c r="A418" s="61">
        <v>9</v>
      </c>
      <c r="B418" s="61">
        <v>1984</v>
      </c>
      <c r="C418" s="57">
        <v>0.5</v>
      </c>
      <c r="D418" s="45">
        <v>0.59</v>
      </c>
      <c r="E418" s="45">
        <v>1.01</v>
      </c>
      <c r="F418" s="45">
        <v>0.46</v>
      </c>
      <c r="G418" s="45">
        <v>0.53</v>
      </c>
      <c r="H418" s="45">
        <v>0.47</v>
      </c>
      <c r="I418" s="45">
        <v>1.06</v>
      </c>
      <c r="J418" s="45">
        <v>-9999</v>
      </c>
      <c r="K418" s="45">
        <v>0.8</v>
      </c>
      <c r="L418" s="45">
        <v>0.77</v>
      </c>
      <c r="M418" s="46">
        <v>0.4</v>
      </c>
      <c r="N418" s="45">
        <v>0.91</v>
      </c>
      <c r="O418" s="45">
        <v>0.42</v>
      </c>
      <c r="P418" s="45">
        <v>0.32</v>
      </c>
      <c r="Q418" s="45">
        <v>0.82</v>
      </c>
      <c r="R418" s="45">
        <v>-9999</v>
      </c>
      <c r="S418" s="45">
        <v>0.65</v>
      </c>
      <c r="T418" s="45">
        <v>0.44</v>
      </c>
      <c r="U418" s="45">
        <v>0.86</v>
      </c>
      <c r="V418" s="64">
        <f t="shared" si="20"/>
        <v>30926</v>
      </c>
      <c r="W418" s="65">
        <f t="shared" si="21"/>
        <v>1984</v>
      </c>
      <c r="X418" s="72" t="str">
        <f t="shared" si="22"/>
        <v>Nov</v>
      </c>
    </row>
    <row r="419" spans="1:24" x14ac:dyDescent="0.25">
      <c r="A419" s="61">
        <v>10</v>
      </c>
      <c r="B419" s="61">
        <v>1984</v>
      </c>
      <c r="C419" s="57">
        <v>1.68</v>
      </c>
      <c r="D419" s="45">
        <v>3.95</v>
      </c>
      <c r="E419" s="45">
        <v>4.25</v>
      </c>
      <c r="F419" s="45">
        <v>3.73</v>
      </c>
      <c r="G419" s="45">
        <v>3.84</v>
      </c>
      <c r="H419" s="45">
        <v>3.47</v>
      </c>
      <c r="I419" s="45">
        <v>2.87</v>
      </c>
      <c r="J419" s="45">
        <v>-9999</v>
      </c>
      <c r="K419" s="45">
        <v>2.5299999999999998</v>
      </c>
      <c r="L419" s="45">
        <v>2.52</v>
      </c>
      <c r="M419" s="46">
        <v>2.2599999999999998</v>
      </c>
      <c r="N419" s="45">
        <v>5.98</v>
      </c>
      <c r="O419" s="45">
        <v>3.02</v>
      </c>
      <c r="P419" s="45">
        <v>2.79</v>
      </c>
      <c r="Q419" s="45">
        <v>5.12</v>
      </c>
      <c r="R419" s="45">
        <v>-9999</v>
      </c>
      <c r="S419" s="45">
        <v>2.12</v>
      </c>
      <c r="T419" s="45">
        <v>2.27</v>
      </c>
      <c r="U419" s="45">
        <v>2.96</v>
      </c>
      <c r="V419" s="64">
        <f t="shared" si="20"/>
        <v>30956</v>
      </c>
      <c r="W419" s="65">
        <f t="shared" si="21"/>
        <v>1984</v>
      </c>
      <c r="X419" s="72" t="str">
        <f t="shared" si="22"/>
        <v>Dec</v>
      </c>
    </row>
    <row r="420" spans="1:24" x14ac:dyDescent="0.25">
      <c r="A420" s="61">
        <v>11</v>
      </c>
      <c r="B420" s="61">
        <v>1984</v>
      </c>
      <c r="C420" s="57">
        <v>0.01</v>
      </c>
      <c r="D420" s="45">
        <v>0.01</v>
      </c>
      <c r="E420" s="45">
        <v>0.01</v>
      </c>
      <c r="F420" s="45">
        <v>0.2</v>
      </c>
      <c r="G420" s="45">
        <v>0.14000000000000001</v>
      </c>
      <c r="H420" s="45">
        <v>0.27</v>
      </c>
      <c r="I420" s="45">
        <v>0.03</v>
      </c>
      <c r="J420" s="45">
        <v>-9999</v>
      </c>
      <c r="K420" s="45">
        <v>0.02</v>
      </c>
      <c r="L420" s="45">
        <v>1.0000000000000001E-5</v>
      </c>
      <c r="M420" s="46">
        <v>1E-3</v>
      </c>
      <c r="N420" s="45">
        <v>0.54</v>
      </c>
      <c r="O420" s="45">
        <v>0.02</v>
      </c>
      <c r="P420" s="45">
        <v>0.11</v>
      </c>
      <c r="Q420" s="45">
        <v>0.53</v>
      </c>
      <c r="R420" s="45">
        <v>-9999</v>
      </c>
      <c r="S420" s="45">
        <v>0.04</v>
      </c>
      <c r="T420" s="45">
        <v>0.09</v>
      </c>
      <c r="U420" s="45">
        <v>0</v>
      </c>
      <c r="V420" s="64">
        <f t="shared" si="20"/>
        <v>30987</v>
      </c>
      <c r="W420" s="65">
        <f t="shared" si="21"/>
        <v>1985</v>
      </c>
      <c r="X420" s="72" t="str">
        <f t="shared" si="22"/>
        <v>Jan</v>
      </c>
    </row>
    <row r="421" spans="1:24" x14ac:dyDescent="0.25">
      <c r="A421" s="61">
        <v>12</v>
      </c>
      <c r="B421" s="61">
        <v>1984</v>
      </c>
      <c r="C421" s="57">
        <v>0.23</v>
      </c>
      <c r="D421" s="45">
        <v>0.17</v>
      </c>
      <c r="E421" s="45">
        <v>0.43</v>
      </c>
      <c r="F421" s="45">
        <v>0.31</v>
      </c>
      <c r="G421" s="45">
        <v>0.33</v>
      </c>
      <c r="H421" s="45">
        <v>0.46</v>
      </c>
      <c r="I421" s="45">
        <v>0.4</v>
      </c>
      <c r="J421" s="45">
        <v>-9999</v>
      </c>
      <c r="K421" s="45">
        <v>0.27</v>
      </c>
      <c r="L421" s="45">
        <v>0.21</v>
      </c>
      <c r="M421" s="46">
        <v>0.4</v>
      </c>
      <c r="N421" s="45">
        <v>0.34</v>
      </c>
      <c r="O421" s="45">
        <v>0.21</v>
      </c>
      <c r="P421" s="45">
        <v>0.33</v>
      </c>
      <c r="Q421" s="45">
        <v>0.38</v>
      </c>
      <c r="R421" s="45">
        <v>-9999</v>
      </c>
      <c r="S421" s="45">
        <v>0.84</v>
      </c>
      <c r="T421" s="45">
        <v>-9999</v>
      </c>
      <c r="U421" s="45">
        <v>0.38</v>
      </c>
      <c r="V421" s="64">
        <f t="shared" si="20"/>
        <v>31017</v>
      </c>
      <c r="W421" s="65">
        <f t="shared" si="21"/>
        <v>1985</v>
      </c>
      <c r="X421" s="72" t="str">
        <f t="shared" si="22"/>
        <v>Feb</v>
      </c>
    </row>
    <row r="422" spans="1:24" x14ac:dyDescent="0.25">
      <c r="A422" s="61">
        <v>1</v>
      </c>
      <c r="B422" s="61">
        <v>1985</v>
      </c>
      <c r="C422" s="57">
        <v>0.21</v>
      </c>
      <c r="D422" s="45">
        <v>0.27</v>
      </c>
      <c r="E422" s="45">
        <v>0.99</v>
      </c>
      <c r="F422" s="45">
        <v>0.56999999999999995</v>
      </c>
      <c r="G422" s="45">
        <v>0.25</v>
      </c>
      <c r="H422" s="45">
        <v>0.68</v>
      </c>
      <c r="I422" s="45">
        <v>0.33</v>
      </c>
      <c r="J422" s="45">
        <v>-9999</v>
      </c>
      <c r="K422" s="45">
        <v>0.8</v>
      </c>
      <c r="L422" s="45">
        <v>0.19</v>
      </c>
      <c r="M422" s="46">
        <v>0.12</v>
      </c>
      <c r="N422" s="45">
        <v>0.52</v>
      </c>
      <c r="O422" s="45">
        <v>0.23</v>
      </c>
      <c r="P422" s="45">
        <v>0.59</v>
      </c>
      <c r="Q422" s="45">
        <v>0.36</v>
      </c>
      <c r="R422" s="45">
        <v>-9999</v>
      </c>
      <c r="S422" s="45">
        <v>0.49</v>
      </c>
      <c r="T422" s="45">
        <v>0.46</v>
      </c>
      <c r="U422" s="45">
        <v>0.84</v>
      </c>
      <c r="V422" s="64">
        <f t="shared" si="20"/>
        <v>31048</v>
      </c>
      <c r="W422" s="65">
        <f t="shared" si="21"/>
        <v>1985</v>
      </c>
      <c r="X422" s="72" t="str">
        <f t="shared" si="22"/>
        <v>Mar</v>
      </c>
    </row>
    <row r="423" spans="1:24" x14ac:dyDescent="0.25">
      <c r="A423" s="61">
        <v>2</v>
      </c>
      <c r="B423" s="61">
        <v>1985</v>
      </c>
      <c r="C423" s="57">
        <v>0.42</v>
      </c>
      <c r="D423" s="45">
        <v>0.8</v>
      </c>
      <c r="E423" s="45">
        <v>0.89</v>
      </c>
      <c r="F423" s="45">
        <v>0.49</v>
      </c>
      <c r="G423" s="45">
        <v>0.96</v>
      </c>
      <c r="H423" s="45">
        <v>0.59</v>
      </c>
      <c r="I423" s="45">
        <v>0.44</v>
      </c>
      <c r="J423" s="45">
        <v>-9999</v>
      </c>
      <c r="K423" s="45">
        <v>0.25</v>
      </c>
      <c r="L423" s="45">
        <v>0.16</v>
      </c>
      <c r="M423" s="46">
        <v>0.1</v>
      </c>
      <c r="N423" s="45">
        <v>0.87</v>
      </c>
      <c r="O423" s="45">
        <v>0.66</v>
      </c>
      <c r="P423" s="45">
        <v>0.37</v>
      </c>
      <c r="Q423" s="45">
        <v>0.87</v>
      </c>
      <c r="R423" s="45">
        <v>-9999</v>
      </c>
      <c r="S423" s="45">
        <v>0.26</v>
      </c>
      <c r="T423" s="45">
        <v>1.0000000000000001E-5</v>
      </c>
      <c r="U423" s="45">
        <v>0.46</v>
      </c>
      <c r="V423" s="64">
        <f t="shared" si="20"/>
        <v>31079</v>
      </c>
      <c r="W423" s="65">
        <f t="shared" si="21"/>
        <v>1985</v>
      </c>
      <c r="X423" s="72" t="str">
        <f t="shared" si="22"/>
        <v>Apr</v>
      </c>
    </row>
    <row r="424" spans="1:24" x14ac:dyDescent="0.25">
      <c r="A424" s="61">
        <v>3</v>
      </c>
      <c r="B424" s="61">
        <v>1985</v>
      </c>
      <c r="C424" s="57">
        <v>0.96</v>
      </c>
      <c r="D424" s="45">
        <v>1.02</v>
      </c>
      <c r="E424" s="45">
        <v>1.43</v>
      </c>
      <c r="F424" s="45">
        <v>0.54</v>
      </c>
      <c r="G424" s="45">
        <v>0.88</v>
      </c>
      <c r="H424" s="45">
        <v>0.69</v>
      </c>
      <c r="I424" s="45">
        <v>0.37</v>
      </c>
      <c r="J424" s="45">
        <v>-9999</v>
      </c>
      <c r="K424" s="45">
        <v>0.35</v>
      </c>
      <c r="L424" s="45">
        <v>0</v>
      </c>
      <c r="M424" s="46">
        <v>0.17</v>
      </c>
      <c r="N424" s="45">
        <v>1.06</v>
      </c>
      <c r="O424" s="45">
        <v>2.27</v>
      </c>
      <c r="P424" s="45">
        <v>0.89</v>
      </c>
      <c r="Q424" s="45">
        <v>1.1399999999999999</v>
      </c>
      <c r="R424" s="45">
        <v>-9999</v>
      </c>
      <c r="S424" s="45">
        <v>0.38</v>
      </c>
      <c r="T424" s="45">
        <v>0.38</v>
      </c>
      <c r="U424" s="45">
        <v>0.6</v>
      </c>
      <c r="V424" s="64">
        <f t="shared" si="20"/>
        <v>31107</v>
      </c>
      <c r="W424" s="65">
        <f t="shared" si="21"/>
        <v>1985</v>
      </c>
      <c r="X424" s="72" t="str">
        <f t="shared" si="22"/>
        <v>May</v>
      </c>
    </row>
    <row r="425" spans="1:24" x14ac:dyDescent="0.25">
      <c r="A425" s="61">
        <v>4</v>
      </c>
      <c r="B425" s="61">
        <v>1985</v>
      </c>
      <c r="C425" s="57">
        <v>0.66</v>
      </c>
      <c r="D425" s="45">
        <v>1.83</v>
      </c>
      <c r="E425" s="45">
        <v>1.82</v>
      </c>
      <c r="F425" s="45">
        <v>1.43</v>
      </c>
      <c r="G425" s="45">
        <v>1.76</v>
      </c>
      <c r="H425" s="45">
        <v>2.61</v>
      </c>
      <c r="I425" s="45">
        <v>0.56000000000000005</v>
      </c>
      <c r="J425" s="45">
        <v>-9999</v>
      </c>
      <c r="K425" s="45">
        <v>2.11</v>
      </c>
      <c r="L425" s="45">
        <v>2.1800000000000002</v>
      </c>
      <c r="M425" s="46">
        <v>2.1800000000000002</v>
      </c>
      <c r="N425" s="45">
        <v>2.7</v>
      </c>
      <c r="O425" s="45">
        <v>1.29</v>
      </c>
      <c r="P425" s="45">
        <v>2.13</v>
      </c>
      <c r="Q425" s="45">
        <v>2.73</v>
      </c>
      <c r="R425" s="45">
        <v>-9999</v>
      </c>
      <c r="S425" s="45">
        <v>2.15</v>
      </c>
      <c r="T425" s="45">
        <v>-9999</v>
      </c>
      <c r="U425" s="45">
        <v>1.53</v>
      </c>
      <c r="V425" s="64">
        <f t="shared" si="20"/>
        <v>31138</v>
      </c>
      <c r="W425" s="65">
        <f t="shared" si="21"/>
        <v>1985</v>
      </c>
      <c r="X425" s="72" t="str">
        <f t="shared" si="22"/>
        <v>Jun</v>
      </c>
    </row>
    <row r="426" spans="1:24" x14ac:dyDescent="0.25">
      <c r="A426" s="61">
        <v>5</v>
      </c>
      <c r="B426" s="61">
        <v>1985</v>
      </c>
      <c r="C426" s="57">
        <v>0.78</v>
      </c>
      <c r="D426" s="45">
        <v>1.36</v>
      </c>
      <c r="E426" s="45">
        <v>1.37</v>
      </c>
      <c r="F426" s="45">
        <v>2.65</v>
      </c>
      <c r="G426" s="45">
        <v>1.7</v>
      </c>
      <c r="H426" s="45">
        <v>1.33</v>
      </c>
      <c r="I426" s="45">
        <v>1</v>
      </c>
      <c r="J426" s="45">
        <v>-9999</v>
      </c>
      <c r="K426" s="45">
        <v>0.97</v>
      </c>
      <c r="L426" s="45">
        <v>2.48</v>
      </c>
      <c r="M426" s="46">
        <v>2.2200000000000002</v>
      </c>
      <c r="N426" s="45">
        <v>1.56</v>
      </c>
      <c r="O426" s="45">
        <v>2.85</v>
      </c>
      <c r="P426" s="45">
        <v>0.8</v>
      </c>
      <c r="Q426" s="45">
        <v>2.33</v>
      </c>
      <c r="R426" s="45">
        <v>-9999</v>
      </c>
      <c r="S426" s="45">
        <v>2.66</v>
      </c>
      <c r="T426" s="45">
        <v>3.2</v>
      </c>
      <c r="U426" s="45">
        <v>2.2400000000000002</v>
      </c>
      <c r="V426" s="64">
        <f t="shared" si="20"/>
        <v>31168</v>
      </c>
      <c r="W426" s="65">
        <f t="shared" si="21"/>
        <v>1985</v>
      </c>
      <c r="X426" s="72" t="str">
        <f t="shared" si="22"/>
        <v>Jul</v>
      </c>
    </row>
    <row r="427" spans="1:24" x14ac:dyDescent="0.25">
      <c r="A427" s="61">
        <v>6</v>
      </c>
      <c r="B427" s="61">
        <v>1985</v>
      </c>
      <c r="C427" s="57">
        <v>0.13</v>
      </c>
      <c r="D427" s="45">
        <v>1.39</v>
      </c>
      <c r="E427" s="45">
        <v>1.91</v>
      </c>
      <c r="F427" s="45">
        <v>1.69</v>
      </c>
      <c r="G427" s="45">
        <v>1.0900000000000001</v>
      </c>
      <c r="H427" s="45">
        <v>1.46</v>
      </c>
      <c r="I427" s="45">
        <v>2</v>
      </c>
      <c r="J427" s="45">
        <v>-9999</v>
      </c>
      <c r="K427" s="45">
        <v>2.77</v>
      </c>
      <c r="L427" s="45">
        <v>1.57</v>
      </c>
      <c r="M427" s="46">
        <v>1.19</v>
      </c>
      <c r="N427" s="45">
        <v>1.54</v>
      </c>
      <c r="O427" s="45">
        <v>0.78</v>
      </c>
      <c r="P427" s="45">
        <v>1.5</v>
      </c>
      <c r="Q427" s="45">
        <v>1.19</v>
      </c>
      <c r="R427" s="45">
        <v>-9999</v>
      </c>
      <c r="S427" s="45">
        <v>0.48</v>
      </c>
      <c r="T427" s="45">
        <v>3.62</v>
      </c>
      <c r="U427" s="45">
        <v>1.76</v>
      </c>
      <c r="V427" s="64">
        <f t="shared" si="20"/>
        <v>31199</v>
      </c>
      <c r="W427" s="65">
        <f t="shared" si="21"/>
        <v>1985</v>
      </c>
      <c r="X427" s="72" t="str">
        <f t="shared" si="22"/>
        <v>Aug</v>
      </c>
    </row>
    <row r="428" spans="1:24" x14ac:dyDescent="0.25">
      <c r="A428" s="61">
        <v>7</v>
      </c>
      <c r="B428" s="61">
        <v>1985</v>
      </c>
      <c r="C428" s="57">
        <v>3.73</v>
      </c>
      <c r="D428" s="45">
        <v>4.03</v>
      </c>
      <c r="E428" s="45">
        <v>1.99</v>
      </c>
      <c r="F428" s="45">
        <v>5.17</v>
      </c>
      <c r="G428" s="45">
        <v>3.81</v>
      </c>
      <c r="H428" s="45">
        <v>3.71</v>
      </c>
      <c r="I428" s="45">
        <v>2.23</v>
      </c>
      <c r="J428" s="45">
        <v>-9999</v>
      </c>
      <c r="K428" s="45">
        <v>3.71</v>
      </c>
      <c r="L428" s="45">
        <v>4.0199999999999996</v>
      </c>
      <c r="M428" s="46">
        <v>3.67</v>
      </c>
      <c r="N428" s="45">
        <v>2.37</v>
      </c>
      <c r="O428" s="45">
        <v>3.08</v>
      </c>
      <c r="P428" s="45">
        <v>1.62</v>
      </c>
      <c r="Q428" s="45">
        <v>2.9</v>
      </c>
      <c r="R428" s="45">
        <v>-9999</v>
      </c>
      <c r="S428" s="45">
        <v>4.47</v>
      </c>
      <c r="T428" s="45">
        <v>3.76</v>
      </c>
      <c r="U428" s="45">
        <v>2.06</v>
      </c>
      <c r="V428" s="64">
        <f t="shared" si="20"/>
        <v>31229</v>
      </c>
      <c r="W428" s="65">
        <f t="shared" si="21"/>
        <v>1985</v>
      </c>
      <c r="X428" s="72" t="str">
        <f t="shared" si="22"/>
        <v>Sep</v>
      </c>
    </row>
    <row r="429" spans="1:24" x14ac:dyDescent="0.25">
      <c r="A429" s="61">
        <v>8</v>
      </c>
      <c r="B429" s="61">
        <v>1985</v>
      </c>
      <c r="C429" s="57">
        <v>0.04</v>
      </c>
      <c r="D429" s="45">
        <v>0.36</v>
      </c>
      <c r="E429" s="45">
        <v>0.03</v>
      </c>
      <c r="F429" s="45">
        <v>0.52</v>
      </c>
      <c r="G429" s="45">
        <v>1.61</v>
      </c>
      <c r="H429" s="45">
        <v>0.28000000000000003</v>
      </c>
      <c r="I429" s="45">
        <v>0.65</v>
      </c>
      <c r="J429" s="45">
        <v>-9999</v>
      </c>
      <c r="K429" s="45">
        <v>0.24</v>
      </c>
      <c r="L429" s="45">
        <v>0.02</v>
      </c>
      <c r="M429" s="46">
        <v>-9999</v>
      </c>
      <c r="N429" s="45">
        <v>0.62</v>
      </c>
      <c r="O429" s="45">
        <v>0.62</v>
      </c>
      <c r="P429" s="45">
        <v>0.04</v>
      </c>
      <c r="Q429" s="45">
        <v>0.89</v>
      </c>
      <c r="R429" s="45">
        <v>-9999</v>
      </c>
      <c r="S429" s="45">
        <v>0.92</v>
      </c>
      <c r="T429" s="45">
        <v>0.56999999999999995</v>
      </c>
      <c r="U429" s="45">
        <v>0.33</v>
      </c>
      <c r="V429" s="64">
        <f t="shared" si="20"/>
        <v>31260</v>
      </c>
      <c r="W429" s="65">
        <f t="shared" si="21"/>
        <v>1985</v>
      </c>
      <c r="X429" s="72" t="str">
        <f t="shared" si="22"/>
        <v>Oct</v>
      </c>
    </row>
    <row r="430" spans="1:24" x14ac:dyDescent="0.25">
      <c r="A430" s="61">
        <v>9</v>
      </c>
      <c r="B430" s="61">
        <v>1985</v>
      </c>
      <c r="C430" s="57">
        <v>1.35</v>
      </c>
      <c r="D430" s="45">
        <v>1.28</v>
      </c>
      <c r="E430" s="45">
        <v>2.86</v>
      </c>
      <c r="F430" s="45">
        <v>2.95</v>
      </c>
      <c r="G430" s="45">
        <v>2.39</v>
      </c>
      <c r="H430" s="45">
        <v>2.33</v>
      </c>
      <c r="I430" s="45">
        <v>-9999</v>
      </c>
      <c r="J430" s="45">
        <v>-9999</v>
      </c>
      <c r="K430" s="45">
        <v>1.37</v>
      </c>
      <c r="L430" s="45">
        <v>1.08</v>
      </c>
      <c r="M430" s="46">
        <v>3.08</v>
      </c>
      <c r="N430" s="45">
        <v>2.87</v>
      </c>
      <c r="O430" s="45">
        <v>2.06</v>
      </c>
      <c r="P430" s="45">
        <v>1.4</v>
      </c>
      <c r="Q430" s="45">
        <v>3.01</v>
      </c>
      <c r="R430" s="45">
        <v>-9999</v>
      </c>
      <c r="S430" s="45">
        <v>2.4500000000000002</v>
      </c>
      <c r="T430" s="45">
        <v>1.55</v>
      </c>
      <c r="U430" s="45">
        <v>1.76</v>
      </c>
      <c r="V430" s="64">
        <f t="shared" si="20"/>
        <v>31291</v>
      </c>
      <c r="W430" s="65">
        <f t="shared" si="21"/>
        <v>1985</v>
      </c>
      <c r="X430" s="72" t="str">
        <f t="shared" si="22"/>
        <v>Nov</v>
      </c>
    </row>
    <row r="431" spans="1:24" x14ac:dyDescent="0.25">
      <c r="A431" s="61">
        <v>10</v>
      </c>
      <c r="B431" s="61">
        <v>1985</v>
      </c>
      <c r="C431" s="57">
        <v>0.73</v>
      </c>
      <c r="D431" s="45">
        <v>1.04</v>
      </c>
      <c r="E431" s="45">
        <v>1.07</v>
      </c>
      <c r="F431" s="45">
        <v>0.28999999999999998</v>
      </c>
      <c r="G431" s="45">
        <v>0.65</v>
      </c>
      <c r="H431" s="45">
        <v>0.77</v>
      </c>
      <c r="I431" s="45">
        <v>0.96</v>
      </c>
      <c r="J431" s="45">
        <v>-9999</v>
      </c>
      <c r="K431" s="45">
        <v>1.17</v>
      </c>
      <c r="L431" s="45">
        <v>0.41</v>
      </c>
      <c r="M431" s="46">
        <v>-9999</v>
      </c>
      <c r="N431" s="45">
        <v>0.44</v>
      </c>
      <c r="O431" s="45">
        <v>0.46</v>
      </c>
      <c r="P431" s="45">
        <v>0.74</v>
      </c>
      <c r="Q431" s="45">
        <v>0.39</v>
      </c>
      <c r="R431" s="45">
        <v>-9999</v>
      </c>
      <c r="S431" s="45">
        <v>0.46</v>
      </c>
      <c r="T431" s="45">
        <v>0.37</v>
      </c>
      <c r="U431" s="45">
        <v>1</v>
      </c>
      <c r="V431" s="64">
        <f t="shared" si="20"/>
        <v>31321</v>
      </c>
      <c r="W431" s="65">
        <f t="shared" si="21"/>
        <v>1985</v>
      </c>
      <c r="X431" s="72" t="str">
        <f t="shared" si="22"/>
        <v>Dec</v>
      </c>
    </row>
    <row r="432" spans="1:24" x14ac:dyDescent="0.25">
      <c r="A432" s="61">
        <v>11</v>
      </c>
      <c r="B432" s="61">
        <v>1985</v>
      </c>
      <c r="C432" s="57">
        <v>0.42</v>
      </c>
      <c r="D432" s="45">
        <v>1.91</v>
      </c>
      <c r="E432" s="45">
        <v>1.95</v>
      </c>
      <c r="F432" s="45">
        <v>0.82</v>
      </c>
      <c r="G432" s="45">
        <v>0.9</v>
      </c>
      <c r="H432" s="45">
        <v>1.2</v>
      </c>
      <c r="I432" s="45">
        <v>1.43</v>
      </c>
      <c r="J432" s="45">
        <v>-9999</v>
      </c>
      <c r="K432" s="45">
        <v>1.38</v>
      </c>
      <c r="L432" s="45">
        <v>1.43</v>
      </c>
      <c r="M432" s="46">
        <v>0.4</v>
      </c>
      <c r="N432" s="45">
        <v>1.98</v>
      </c>
      <c r="O432" s="45">
        <v>1.0900000000000001</v>
      </c>
      <c r="P432" s="45">
        <v>1.73</v>
      </c>
      <c r="Q432" s="45">
        <v>1.48</v>
      </c>
      <c r="R432" s="45">
        <v>-9999</v>
      </c>
      <c r="S432" s="45">
        <v>1.06</v>
      </c>
      <c r="T432" s="45">
        <v>1.6</v>
      </c>
      <c r="U432" s="45">
        <v>1.68</v>
      </c>
      <c r="V432" s="64">
        <f t="shared" si="20"/>
        <v>31352</v>
      </c>
      <c r="W432" s="65">
        <f t="shared" si="21"/>
        <v>1986</v>
      </c>
      <c r="X432" s="72" t="str">
        <f t="shared" si="22"/>
        <v>Jan</v>
      </c>
    </row>
    <row r="433" spans="1:24" x14ac:dyDescent="0.25">
      <c r="A433" s="61">
        <v>12</v>
      </c>
      <c r="B433" s="61">
        <v>1985</v>
      </c>
      <c r="C433" s="57">
        <v>0.28000000000000003</v>
      </c>
      <c r="D433" s="45">
        <v>0.59</v>
      </c>
      <c r="E433" s="45">
        <v>1.1299999999999999</v>
      </c>
      <c r="F433" s="45">
        <v>0.45</v>
      </c>
      <c r="G433" s="45">
        <v>0.79</v>
      </c>
      <c r="H433" s="45">
        <v>0.66</v>
      </c>
      <c r="I433" s="45">
        <v>-9999</v>
      </c>
      <c r="J433" s="45">
        <v>-9999</v>
      </c>
      <c r="K433" s="45">
        <v>1.25</v>
      </c>
      <c r="L433" s="45">
        <v>0.27</v>
      </c>
      <c r="M433" s="46">
        <v>0.5</v>
      </c>
      <c r="N433" s="45">
        <v>0.72</v>
      </c>
      <c r="O433" s="45">
        <v>0.52</v>
      </c>
      <c r="P433" s="45">
        <v>1.28</v>
      </c>
      <c r="Q433" s="45">
        <v>0.65</v>
      </c>
      <c r="R433" s="45">
        <v>-9999</v>
      </c>
      <c r="S433" s="45">
        <v>1.2</v>
      </c>
      <c r="T433" s="45">
        <v>0.8</v>
      </c>
      <c r="U433" s="45">
        <v>0.85</v>
      </c>
      <c r="V433" s="64">
        <f t="shared" si="20"/>
        <v>31382</v>
      </c>
      <c r="W433" s="65">
        <f t="shared" si="21"/>
        <v>1986</v>
      </c>
      <c r="X433" s="72" t="str">
        <f t="shared" si="22"/>
        <v>Feb</v>
      </c>
    </row>
    <row r="434" spans="1:24" x14ac:dyDescent="0.25">
      <c r="A434" s="61">
        <v>1</v>
      </c>
      <c r="B434" s="61">
        <v>1986</v>
      </c>
      <c r="C434" s="57">
        <v>0.03</v>
      </c>
      <c r="D434" s="45">
        <v>0.13</v>
      </c>
      <c r="E434" s="45">
        <v>0.09</v>
      </c>
      <c r="F434" s="45">
        <v>0.12</v>
      </c>
      <c r="G434" s="45">
        <v>0.2</v>
      </c>
      <c r="H434" s="45">
        <v>0.22</v>
      </c>
      <c r="I434" s="45">
        <v>0</v>
      </c>
      <c r="J434" s="45">
        <v>-9999</v>
      </c>
      <c r="K434" s="45">
        <v>0.16</v>
      </c>
      <c r="L434" s="45">
        <v>0.06</v>
      </c>
      <c r="M434" s="46">
        <v>1E-3</v>
      </c>
      <c r="N434" s="45">
        <v>0.32</v>
      </c>
      <c r="O434" s="45">
        <v>0.09</v>
      </c>
      <c r="P434" s="45">
        <v>0.04</v>
      </c>
      <c r="Q434" s="45">
        <v>0.17</v>
      </c>
      <c r="R434" s="45">
        <v>-9999</v>
      </c>
      <c r="S434" s="45">
        <v>0.08</v>
      </c>
      <c r="T434" s="45">
        <v>0.05</v>
      </c>
      <c r="U434" s="45">
        <v>0</v>
      </c>
      <c r="V434" s="64">
        <f t="shared" si="20"/>
        <v>31413</v>
      </c>
      <c r="W434" s="65">
        <f t="shared" si="21"/>
        <v>1986</v>
      </c>
      <c r="X434" s="72" t="str">
        <f t="shared" si="22"/>
        <v>Mar</v>
      </c>
    </row>
    <row r="435" spans="1:24" x14ac:dyDescent="0.25">
      <c r="A435" s="61">
        <v>2</v>
      </c>
      <c r="B435" s="61">
        <v>1986</v>
      </c>
      <c r="C435" s="57">
        <v>0.32</v>
      </c>
      <c r="D435" s="45">
        <v>0.4</v>
      </c>
      <c r="E435" s="45">
        <v>1.04</v>
      </c>
      <c r="F435" s="45">
        <v>0.21</v>
      </c>
      <c r="G435" s="45">
        <v>0.6</v>
      </c>
      <c r="H435" s="45">
        <v>0.65</v>
      </c>
      <c r="I435" s="45">
        <v>1.02</v>
      </c>
      <c r="J435" s="45">
        <v>-9999</v>
      </c>
      <c r="K435" s="45">
        <v>0.26</v>
      </c>
      <c r="L435" s="45">
        <v>0.19</v>
      </c>
      <c r="M435" s="46">
        <v>0.37</v>
      </c>
      <c r="N435" s="45">
        <v>0.66</v>
      </c>
      <c r="O435" s="45">
        <v>7.0000000000000007E-2</v>
      </c>
      <c r="P435" s="45">
        <v>0.32</v>
      </c>
      <c r="Q435" s="45">
        <v>0.54</v>
      </c>
      <c r="R435" s="45">
        <v>-9999</v>
      </c>
      <c r="S435" s="45">
        <v>0.93</v>
      </c>
      <c r="T435" s="45">
        <v>1.05</v>
      </c>
      <c r="U435" s="45">
        <v>0.24</v>
      </c>
      <c r="V435" s="64">
        <f t="shared" si="20"/>
        <v>31444</v>
      </c>
      <c r="W435" s="65">
        <f t="shared" si="21"/>
        <v>1986</v>
      </c>
      <c r="X435" s="72" t="str">
        <f t="shared" si="22"/>
        <v>Apr</v>
      </c>
    </row>
    <row r="436" spans="1:24" x14ac:dyDescent="0.25">
      <c r="A436" s="61">
        <v>3</v>
      </c>
      <c r="B436" s="61">
        <v>1986</v>
      </c>
      <c r="C436" s="57">
        <v>0.19</v>
      </c>
      <c r="D436" s="45">
        <v>0.39</v>
      </c>
      <c r="E436" s="45">
        <v>0.61</v>
      </c>
      <c r="F436" s="45">
        <v>0.41</v>
      </c>
      <c r="G436" s="45">
        <v>0.72</v>
      </c>
      <c r="H436" s="45">
        <v>0.43</v>
      </c>
      <c r="I436" s="45">
        <v>0.55000000000000004</v>
      </c>
      <c r="J436" s="45">
        <v>-9999</v>
      </c>
      <c r="K436" s="45">
        <v>1.04</v>
      </c>
      <c r="L436" s="45">
        <v>0.03</v>
      </c>
      <c r="M436" s="46">
        <v>0.16</v>
      </c>
      <c r="N436" s="45">
        <v>0.8</v>
      </c>
      <c r="O436" s="45">
        <v>0.36</v>
      </c>
      <c r="P436" s="45">
        <v>0.73</v>
      </c>
      <c r="Q436" s="45">
        <v>0.48</v>
      </c>
      <c r="R436" s="45">
        <v>-9999</v>
      </c>
      <c r="S436" s="45">
        <v>0.6</v>
      </c>
      <c r="T436" s="45">
        <v>0.5</v>
      </c>
      <c r="U436" s="45">
        <v>0.65</v>
      </c>
      <c r="V436" s="64">
        <f t="shared" si="20"/>
        <v>31472</v>
      </c>
      <c r="W436" s="65">
        <f t="shared" si="21"/>
        <v>1986</v>
      </c>
      <c r="X436" s="72" t="str">
        <f t="shared" si="22"/>
        <v>May</v>
      </c>
    </row>
    <row r="437" spans="1:24" x14ac:dyDescent="0.25">
      <c r="A437" s="61">
        <v>4</v>
      </c>
      <c r="B437" s="61">
        <v>1986</v>
      </c>
      <c r="C437" s="57">
        <v>0.26</v>
      </c>
      <c r="D437" s="45">
        <v>1.61</v>
      </c>
      <c r="E437" s="45">
        <v>4.88</v>
      </c>
      <c r="F437" s="45">
        <v>2.46</v>
      </c>
      <c r="G437" s="45">
        <v>2</v>
      </c>
      <c r="H437" s="45">
        <v>2.59</v>
      </c>
      <c r="I437" s="45">
        <v>0.49</v>
      </c>
      <c r="J437" s="45">
        <v>-9999</v>
      </c>
      <c r="K437" s="45">
        <v>2.0299999999999998</v>
      </c>
      <c r="L437" s="45">
        <v>1.8</v>
      </c>
      <c r="M437" s="46">
        <v>3.44</v>
      </c>
      <c r="N437" s="45">
        <v>3.39</v>
      </c>
      <c r="O437" s="45">
        <v>0.8</v>
      </c>
      <c r="P437" s="45">
        <v>3.61</v>
      </c>
      <c r="Q437" s="45">
        <v>-9999</v>
      </c>
      <c r="R437" s="45">
        <v>-9999</v>
      </c>
      <c r="S437" s="45">
        <v>3.85</v>
      </c>
      <c r="T437" s="45">
        <v>3.41</v>
      </c>
      <c r="U437" s="45">
        <v>2.71</v>
      </c>
      <c r="V437" s="64">
        <f t="shared" si="20"/>
        <v>31503</v>
      </c>
      <c r="W437" s="65">
        <f t="shared" si="21"/>
        <v>1986</v>
      </c>
      <c r="X437" s="72" t="str">
        <f t="shared" si="22"/>
        <v>Jun</v>
      </c>
    </row>
    <row r="438" spans="1:24" x14ac:dyDescent="0.25">
      <c r="A438" s="61">
        <v>5</v>
      </c>
      <c r="B438" s="61">
        <v>1986</v>
      </c>
      <c r="C438" s="57">
        <v>1.06</v>
      </c>
      <c r="D438" s="45">
        <v>1.4</v>
      </c>
      <c r="E438" s="45">
        <v>2.62</v>
      </c>
      <c r="F438" s="45">
        <v>1.7</v>
      </c>
      <c r="G438" s="45">
        <v>0.77</v>
      </c>
      <c r="H438" s="45">
        <v>1.3</v>
      </c>
      <c r="I438" s="45">
        <v>2.11</v>
      </c>
      <c r="J438" s="45">
        <v>-9999</v>
      </c>
      <c r="K438" s="45">
        <v>1.45</v>
      </c>
      <c r="L438" s="45">
        <v>2.48</v>
      </c>
      <c r="M438" s="46">
        <v>2.04</v>
      </c>
      <c r="N438" s="45">
        <v>2.7</v>
      </c>
      <c r="O438" s="45">
        <v>1</v>
      </c>
      <c r="P438" s="45">
        <v>1.94</v>
      </c>
      <c r="Q438" s="45">
        <v>2.29</v>
      </c>
      <c r="R438" s="45">
        <v>-9999</v>
      </c>
      <c r="S438" s="45">
        <v>2.73</v>
      </c>
      <c r="T438" s="45">
        <v>2.94</v>
      </c>
      <c r="U438" s="45">
        <v>2.66</v>
      </c>
      <c r="V438" s="64">
        <f t="shared" si="20"/>
        <v>31533</v>
      </c>
      <c r="W438" s="65">
        <f t="shared" si="21"/>
        <v>1986</v>
      </c>
      <c r="X438" s="72" t="str">
        <f t="shared" si="22"/>
        <v>Jul</v>
      </c>
    </row>
    <row r="439" spans="1:24" x14ac:dyDescent="0.25">
      <c r="A439" s="61">
        <v>6</v>
      </c>
      <c r="B439" s="61">
        <v>1986</v>
      </c>
      <c r="C439" s="57">
        <v>1.31</v>
      </c>
      <c r="D439" s="45">
        <v>2.33</v>
      </c>
      <c r="E439" s="45">
        <v>1.68</v>
      </c>
      <c r="F439" s="45">
        <v>1.67</v>
      </c>
      <c r="G439" s="45">
        <v>2.2799999999999998</v>
      </c>
      <c r="H439" s="45">
        <v>1.07</v>
      </c>
      <c r="I439" s="45">
        <v>1.99</v>
      </c>
      <c r="J439" s="45">
        <v>-9999</v>
      </c>
      <c r="K439" s="45">
        <v>1.18</v>
      </c>
      <c r="L439" s="45">
        <v>2.39</v>
      </c>
      <c r="M439" s="46">
        <v>-9999</v>
      </c>
      <c r="N439" s="45">
        <v>1.6</v>
      </c>
      <c r="O439" s="45">
        <v>1.1299999999999999</v>
      </c>
      <c r="P439" s="45">
        <v>1.56</v>
      </c>
      <c r="Q439" s="45">
        <v>2.67</v>
      </c>
      <c r="R439" s="45">
        <v>-9999</v>
      </c>
      <c r="S439" s="45">
        <v>2.64</v>
      </c>
      <c r="T439" s="45">
        <v>2.72</v>
      </c>
      <c r="U439" s="45">
        <v>1.44</v>
      </c>
      <c r="V439" s="64">
        <f t="shared" si="20"/>
        <v>31564</v>
      </c>
      <c r="W439" s="65">
        <f t="shared" si="21"/>
        <v>1986</v>
      </c>
      <c r="X439" s="72" t="str">
        <f t="shared" si="22"/>
        <v>Aug</v>
      </c>
    </row>
    <row r="440" spans="1:24" x14ac:dyDescent="0.25">
      <c r="A440" s="61">
        <v>7</v>
      </c>
      <c r="B440" s="61">
        <v>1986</v>
      </c>
      <c r="C440" s="57">
        <v>2.19</v>
      </c>
      <c r="D440" s="45">
        <v>2.75</v>
      </c>
      <c r="E440" s="45">
        <v>1.94</v>
      </c>
      <c r="F440" s="45">
        <v>2.6</v>
      </c>
      <c r="G440" s="45">
        <v>2.04</v>
      </c>
      <c r="H440" s="45">
        <v>1.69</v>
      </c>
      <c r="I440" s="45">
        <v>-9999</v>
      </c>
      <c r="J440" s="45">
        <v>-9999</v>
      </c>
      <c r="K440" s="45">
        <v>0.95</v>
      </c>
      <c r="L440" s="45">
        <v>0.82</v>
      </c>
      <c r="M440" s="46">
        <v>-9999</v>
      </c>
      <c r="N440" s="45">
        <v>0.52</v>
      </c>
      <c r="O440" s="45">
        <v>2.93</v>
      </c>
      <c r="P440" s="45">
        <v>0.89</v>
      </c>
      <c r="Q440" s="45">
        <v>1.91</v>
      </c>
      <c r="R440" s="45">
        <v>-9999</v>
      </c>
      <c r="S440" s="45">
        <v>1.26</v>
      </c>
      <c r="T440" s="45">
        <v>1.1200000000000001</v>
      </c>
      <c r="U440" s="45">
        <v>0.88</v>
      </c>
      <c r="V440" s="64">
        <f t="shared" si="20"/>
        <v>31594</v>
      </c>
      <c r="W440" s="65">
        <f t="shared" si="21"/>
        <v>1986</v>
      </c>
      <c r="X440" s="72" t="str">
        <f t="shared" si="22"/>
        <v>Sep</v>
      </c>
    </row>
    <row r="441" spans="1:24" x14ac:dyDescent="0.25">
      <c r="A441" s="61">
        <v>8</v>
      </c>
      <c r="B441" s="61">
        <v>1986</v>
      </c>
      <c r="C441" s="57">
        <v>1.47</v>
      </c>
      <c r="D441" s="45">
        <v>1.65</v>
      </c>
      <c r="E441" s="45">
        <v>0.67</v>
      </c>
      <c r="F441" s="45">
        <v>1.88</v>
      </c>
      <c r="G441" s="45">
        <v>2.81</v>
      </c>
      <c r="H441" s="45">
        <v>0.53</v>
      </c>
      <c r="I441" s="45">
        <v>-9999</v>
      </c>
      <c r="J441" s="45">
        <v>-9999</v>
      </c>
      <c r="K441" s="45">
        <v>1.21</v>
      </c>
      <c r="L441" s="45">
        <v>0.87</v>
      </c>
      <c r="M441" s="46">
        <v>1.42</v>
      </c>
      <c r="N441" s="45">
        <v>0.37</v>
      </c>
      <c r="O441" s="45">
        <v>3.6</v>
      </c>
      <c r="P441" s="45">
        <v>1.1499999999999999</v>
      </c>
      <c r="Q441" s="45">
        <v>1.31</v>
      </c>
      <c r="R441" s="45">
        <v>-9999</v>
      </c>
      <c r="S441" s="45">
        <v>0.9</v>
      </c>
      <c r="T441" s="45">
        <v>0.79</v>
      </c>
      <c r="U441" s="45">
        <v>1.75</v>
      </c>
      <c r="V441" s="64">
        <f t="shared" si="20"/>
        <v>31625</v>
      </c>
      <c r="W441" s="65">
        <f t="shared" si="21"/>
        <v>1986</v>
      </c>
      <c r="X441" s="72" t="str">
        <f t="shared" si="22"/>
        <v>Oct</v>
      </c>
    </row>
    <row r="442" spans="1:24" x14ac:dyDescent="0.25">
      <c r="A442" s="61">
        <v>9</v>
      </c>
      <c r="B442" s="61">
        <v>1986</v>
      </c>
      <c r="C442" s="57">
        <v>0.64</v>
      </c>
      <c r="D442" s="45">
        <v>0.75</v>
      </c>
      <c r="E442" s="45">
        <v>1.1499999999999999</v>
      </c>
      <c r="F442" s="45">
        <v>1.05</v>
      </c>
      <c r="G442" s="45">
        <v>0.8</v>
      </c>
      <c r="H442" s="45">
        <v>0.43</v>
      </c>
      <c r="I442" s="45">
        <v>0.67</v>
      </c>
      <c r="J442" s="45">
        <v>-9999</v>
      </c>
      <c r="K442" s="45">
        <v>0.74</v>
      </c>
      <c r="L442" s="45">
        <v>0.53</v>
      </c>
      <c r="M442" s="46">
        <v>2.2799999999999998</v>
      </c>
      <c r="N442" s="45">
        <v>0.7</v>
      </c>
      <c r="O442" s="45">
        <v>0.89</v>
      </c>
      <c r="P442" s="45">
        <v>0.76</v>
      </c>
      <c r="Q442" s="45">
        <v>0.62</v>
      </c>
      <c r="R442" s="45">
        <v>-9999</v>
      </c>
      <c r="S442" s="45">
        <v>1.73</v>
      </c>
      <c r="T442" s="45">
        <v>0.93</v>
      </c>
      <c r="U442" s="45">
        <v>1.31</v>
      </c>
      <c r="V442" s="64">
        <f t="shared" si="20"/>
        <v>31656</v>
      </c>
      <c r="W442" s="65">
        <f t="shared" si="21"/>
        <v>1986</v>
      </c>
      <c r="X442" s="72" t="str">
        <f t="shared" si="22"/>
        <v>Nov</v>
      </c>
    </row>
    <row r="443" spans="1:24" x14ac:dyDescent="0.25">
      <c r="A443" s="61">
        <v>10</v>
      </c>
      <c r="B443" s="61">
        <v>1986</v>
      </c>
      <c r="C443" s="57">
        <v>0.83</v>
      </c>
      <c r="D443" s="45">
        <v>2.27</v>
      </c>
      <c r="E443" s="45">
        <v>3.66</v>
      </c>
      <c r="F443" s="45">
        <v>1.01</v>
      </c>
      <c r="G443" s="45">
        <v>1.71</v>
      </c>
      <c r="H443" s="45">
        <v>1.8</v>
      </c>
      <c r="I443" s="45">
        <v>2.6</v>
      </c>
      <c r="J443" s="45">
        <v>-9999</v>
      </c>
      <c r="K443" s="45">
        <v>1.58</v>
      </c>
      <c r="L443" s="45">
        <v>1.86</v>
      </c>
      <c r="M443" s="46">
        <v>0.69</v>
      </c>
      <c r="N443" s="45">
        <v>2.2400000000000002</v>
      </c>
      <c r="O443" s="45">
        <v>1.19</v>
      </c>
      <c r="P443" s="45">
        <v>1.61</v>
      </c>
      <c r="Q443" s="45">
        <v>1.73</v>
      </c>
      <c r="R443" s="45">
        <v>-9999</v>
      </c>
      <c r="S443" s="45">
        <v>1.73</v>
      </c>
      <c r="T443" s="45">
        <v>1.46</v>
      </c>
      <c r="U443" s="45">
        <v>3.23</v>
      </c>
      <c r="V443" s="64">
        <f t="shared" si="20"/>
        <v>31686</v>
      </c>
      <c r="W443" s="65">
        <f t="shared" si="21"/>
        <v>1986</v>
      </c>
      <c r="X443" s="72" t="str">
        <f t="shared" si="22"/>
        <v>Dec</v>
      </c>
    </row>
    <row r="444" spans="1:24" x14ac:dyDescent="0.25">
      <c r="A444" s="61">
        <v>11</v>
      </c>
      <c r="B444" s="61">
        <v>1986</v>
      </c>
      <c r="C444" s="57">
        <v>1.31</v>
      </c>
      <c r="D444" s="45">
        <v>1.89</v>
      </c>
      <c r="E444" s="45">
        <v>2.37</v>
      </c>
      <c r="F444" s="45">
        <v>0.38</v>
      </c>
      <c r="G444" s="45">
        <v>1.1399999999999999</v>
      </c>
      <c r="H444" s="45">
        <v>1.07</v>
      </c>
      <c r="I444" s="45">
        <v>1.97</v>
      </c>
      <c r="J444" s="45">
        <v>-9999</v>
      </c>
      <c r="K444" s="45">
        <v>1.53</v>
      </c>
      <c r="L444" s="45">
        <v>0.33</v>
      </c>
      <c r="M444" s="46">
        <v>-9999</v>
      </c>
      <c r="N444" s="45">
        <v>1.81</v>
      </c>
      <c r="O444" s="45">
        <v>1.64</v>
      </c>
      <c r="P444" s="45">
        <v>1.57</v>
      </c>
      <c r="Q444" s="45">
        <v>0.94</v>
      </c>
      <c r="R444" s="45">
        <v>-9999</v>
      </c>
      <c r="S444" s="45">
        <v>0.43</v>
      </c>
      <c r="T444" s="45">
        <v>0.27</v>
      </c>
      <c r="U444" s="45">
        <v>1</v>
      </c>
      <c r="V444" s="64">
        <f t="shared" si="20"/>
        <v>31717</v>
      </c>
      <c r="W444" s="65">
        <f t="shared" si="21"/>
        <v>1987</v>
      </c>
      <c r="X444" s="72" t="str">
        <f t="shared" si="22"/>
        <v>Jan</v>
      </c>
    </row>
    <row r="445" spans="1:24" x14ac:dyDescent="0.25">
      <c r="A445" s="61">
        <v>12</v>
      </c>
      <c r="B445" s="61">
        <v>1986</v>
      </c>
      <c r="C445" s="57">
        <v>0.37</v>
      </c>
      <c r="D445" s="45">
        <v>0.3</v>
      </c>
      <c r="E445" s="45">
        <v>0.64</v>
      </c>
      <c r="F445" s="45">
        <v>0.57999999999999996</v>
      </c>
      <c r="G445" s="45">
        <v>0.57999999999999996</v>
      </c>
      <c r="H445" s="45">
        <v>0.31</v>
      </c>
      <c r="I445" s="45">
        <v>0.47</v>
      </c>
      <c r="J445" s="45">
        <v>-9999</v>
      </c>
      <c r="K445" s="45">
        <v>0.27</v>
      </c>
      <c r="L445" s="45">
        <v>0.35</v>
      </c>
      <c r="M445" s="46">
        <v>0</v>
      </c>
      <c r="N445" s="45">
        <v>1.43</v>
      </c>
      <c r="O445" s="45">
        <v>0.28000000000000003</v>
      </c>
      <c r="P445" s="45">
        <v>0.34</v>
      </c>
      <c r="Q445" s="45">
        <v>1.33</v>
      </c>
      <c r="R445" s="45">
        <v>-9999</v>
      </c>
      <c r="S445" s="45">
        <v>0.44</v>
      </c>
      <c r="T445" s="45">
        <v>0.57999999999999996</v>
      </c>
      <c r="U445" s="45">
        <v>0.28000000000000003</v>
      </c>
      <c r="V445" s="64">
        <f t="shared" si="20"/>
        <v>31747</v>
      </c>
      <c r="W445" s="65">
        <f t="shared" si="21"/>
        <v>1987</v>
      </c>
      <c r="X445" s="72" t="str">
        <f t="shared" si="22"/>
        <v>Feb</v>
      </c>
    </row>
    <row r="446" spans="1:24" x14ac:dyDescent="0.25">
      <c r="A446" s="61">
        <v>1</v>
      </c>
      <c r="B446" s="61">
        <v>1987</v>
      </c>
      <c r="C446" s="57">
        <v>0.44</v>
      </c>
      <c r="D446" s="45">
        <v>0.74</v>
      </c>
      <c r="E446" s="45">
        <v>1.17</v>
      </c>
      <c r="F446" s="45">
        <v>0.34</v>
      </c>
      <c r="G446" s="45">
        <v>0.64</v>
      </c>
      <c r="H446" s="45">
        <v>0.69</v>
      </c>
      <c r="I446" s="45">
        <v>0.2</v>
      </c>
      <c r="J446" s="45">
        <v>-9999</v>
      </c>
      <c r="K446" s="45">
        <v>0.38</v>
      </c>
      <c r="L446" s="45">
        <v>0.14000000000000001</v>
      </c>
      <c r="M446" s="46">
        <v>-9999</v>
      </c>
      <c r="N446" s="45">
        <v>1.65</v>
      </c>
      <c r="O446" s="45">
        <v>0.81</v>
      </c>
      <c r="P446" s="45">
        <v>0.57999999999999996</v>
      </c>
      <c r="Q446" s="45">
        <v>0.39</v>
      </c>
      <c r="R446" s="45">
        <v>-9999</v>
      </c>
      <c r="S446" s="45">
        <v>0.16</v>
      </c>
      <c r="T446" s="45">
        <v>0.19</v>
      </c>
      <c r="U446" s="45">
        <v>0.1</v>
      </c>
      <c r="V446" s="64">
        <f t="shared" si="20"/>
        <v>31778</v>
      </c>
      <c r="W446" s="65">
        <f t="shared" si="21"/>
        <v>1987</v>
      </c>
      <c r="X446" s="72" t="str">
        <f t="shared" si="22"/>
        <v>Mar</v>
      </c>
    </row>
    <row r="447" spans="1:24" x14ac:dyDescent="0.25">
      <c r="A447" s="61">
        <v>2</v>
      </c>
      <c r="B447" s="61">
        <v>1987</v>
      </c>
      <c r="C447" s="57">
        <v>0.92</v>
      </c>
      <c r="D447" s="45">
        <v>1.1599999999999999</v>
      </c>
      <c r="E447" s="45">
        <v>2.44</v>
      </c>
      <c r="F447" s="45">
        <v>1.01</v>
      </c>
      <c r="G447" s="45">
        <v>1.64</v>
      </c>
      <c r="H447" s="45">
        <v>1.21</v>
      </c>
      <c r="I447" s="45">
        <v>0.98</v>
      </c>
      <c r="J447" s="45">
        <v>-9999</v>
      </c>
      <c r="K447" s="45">
        <v>1.28</v>
      </c>
      <c r="L447" s="45">
        <v>0.75</v>
      </c>
      <c r="M447" s="46">
        <v>1.01</v>
      </c>
      <c r="N447" s="45">
        <v>1.8</v>
      </c>
      <c r="O447" s="45">
        <v>1.19</v>
      </c>
      <c r="P447" s="45">
        <v>1.45</v>
      </c>
      <c r="Q447" s="45">
        <v>1.77</v>
      </c>
      <c r="R447" s="45">
        <v>-9999</v>
      </c>
      <c r="S447" s="45">
        <v>2.57</v>
      </c>
      <c r="T447" s="45">
        <v>1.18</v>
      </c>
      <c r="U447" s="45">
        <v>1.19</v>
      </c>
      <c r="V447" s="64">
        <f t="shared" si="20"/>
        <v>31809</v>
      </c>
      <c r="W447" s="65">
        <f t="shared" si="21"/>
        <v>1987</v>
      </c>
      <c r="X447" s="72" t="str">
        <f t="shared" si="22"/>
        <v>Apr</v>
      </c>
    </row>
    <row r="448" spans="1:24" x14ac:dyDescent="0.25">
      <c r="A448" s="61">
        <v>3</v>
      </c>
      <c r="B448" s="61">
        <v>1987</v>
      </c>
      <c r="C448" s="57">
        <v>0.23</v>
      </c>
      <c r="D448" s="45">
        <v>1.37</v>
      </c>
      <c r="E448" s="45">
        <v>2.42</v>
      </c>
      <c r="F448" s="45">
        <v>0.88</v>
      </c>
      <c r="G448" s="45">
        <v>1.27</v>
      </c>
      <c r="H448" s="45">
        <v>1.34</v>
      </c>
      <c r="I448" s="45">
        <v>0.21</v>
      </c>
      <c r="J448" s="45">
        <v>-9999</v>
      </c>
      <c r="K448" s="45">
        <v>2.16</v>
      </c>
      <c r="L448" s="45">
        <v>0.34</v>
      </c>
      <c r="M448" s="46">
        <v>-9999</v>
      </c>
      <c r="N448" s="45">
        <v>1.39</v>
      </c>
      <c r="O448" s="45">
        <v>1.25</v>
      </c>
      <c r="P448" s="45">
        <v>1</v>
      </c>
      <c r="Q448" s="45">
        <v>1.35</v>
      </c>
      <c r="R448" s="45">
        <v>-9999</v>
      </c>
      <c r="S448" s="45">
        <v>1.4</v>
      </c>
      <c r="T448" s="45">
        <v>0.89</v>
      </c>
      <c r="U448" s="45">
        <v>2.0499999999999998</v>
      </c>
      <c r="V448" s="64">
        <f t="shared" si="20"/>
        <v>31837</v>
      </c>
      <c r="W448" s="65">
        <f t="shared" si="21"/>
        <v>1987</v>
      </c>
      <c r="X448" s="72" t="str">
        <f t="shared" si="22"/>
        <v>May</v>
      </c>
    </row>
    <row r="449" spans="1:24" x14ac:dyDescent="0.25">
      <c r="A449" s="61">
        <v>4</v>
      </c>
      <c r="B449" s="61">
        <v>1987</v>
      </c>
      <c r="C449" s="57">
        <v>0.44</v>
      </c>
      <c r="D449" s="45">
        <v>1.19</v>
      </c>
      <c r="E449" s="45">
        <v>2.5499999999999998</v>
      </c>
      <c r="F449" s="45">
        <v>0.62</v>
      </c>
      <c r="G449" s="45">
        <v>0.52</v>
      </c>
      <c r="H449" s="45">
        <v>1.03</v>
      </c>
      <c r="I449" s="45">
        <v>2.2599999999999998</v>
      </c>
      <c r="J449" s="45">
        <v>-9999</v>
      </c>
      <c r="K449" s="45">
        <v>0.66</v>
      </c>
      <c r="L449" s="45">
        <v>0.59</v>
      </c>
      <c r="M449" s="46">
        <v>1.1399999999999999</v>
      </c>
      <c r="N449" s="45">
        <v>1.52</v>
      </c>
      <c r="O449" s="45">
        <v>0.24</v>
      </c>
      <c r="P449" s="45">
        <v>1.0900000000000001</v>
      </c>
      <c r="Q449" s="45">
        <v>0.95</v>
      </c>
      <c r="R449" s="45">
        <v>-9999</v>
      </c>
      <c r="S449" s="45">
        <v>0.4</v>
      </c>
      <c r="T449" s="45">
        <v>0.39</v>
      </c>
      <c r="U449" s="45">
        <v>0.76</v>
      </c>
      <c r="V449" s="64">
        <f t="shared" si="20"/>
        <v>31868</v>
      </c>
      <c r="W449" s="65">
        <f t="shared" si="21"/>
        <v>1987</v>
      </c>
      <c r="X449" s="72" t="str">
        <f t="shared" si="22"/>
        <v>Jun</v>
      </c>
    </row>
    <row r="450" spans="1:24" x14ac:dyDescent="0.25">
      <c r="A450" s="61">
        <v>5</v>
      </c>
      <c r="B450" s="61">
        <v>1987</v>
      </c>
      <c r="C450" s="57">
        <v>1.33</v>
      </c>
      <c r="D450" s="45">
        <v>3.97</v>
      </c>
      <c r="E450" s="45">
        <v>2.12</v>
      </c>
      <c r="F450" s="45">
        <v>4.97</v>
      </c>
      <c r="G450" s="45">
        <v>4.51</v>
      </c>
      <c r="H450" s="45">
        <v>4.6399999999999997</v>
      </c>
      <c r="I450" s="45">
        <v>0.91</v>
      </c>
      <c r="J450" s="45">
        <v>-9999</v>
      </c>
      <c r="K450" s="45">
        <v>3.15</v>
      </c>
      <c r="L450" s="45">
        <v>6.46</v>
      </c>
      <c r="M450" s="46">
        <v>7.2</v>
      </c>
      <c r="N450" s="45">
        <v>4.8499999999999996</v>
      </c>
      <c r="O450" s="45">
        <v>2.42</v>
      </c>
      <c r="P450" s="45">
        <v>2.08</v>
      </c>
      <c r="Q450" s="45">
        <v>5.0999999999999996</v>
      </c>
      <c r="R450" s="45">
        <v>-9999</v>
      </c>
      <c r="S450" s="45">
        <v>7.14</v>
      </c>
      <c r="T450" s="45">
        <v>6.44</v>
      </c>
      <c r="U450" s="45">
        <v>2.85</v>
      </c>
      <c r="V450" s="64">
        <f t="shared" si="20"/>
        <v>31898</v>
      </c>
      <c r="W450" s="65">
        <f t="shared" si="21"/>
        <v>1987</v>
      </c>
      <c r="X450" s="72" t="str">
        <f t="shared" si="22"/>
        <v>Jul</v>
      </c>
    </row>
    <row r="451" spans="1:24" x14ac:dyDescent="0.25">
      <c r="A451" s="61">
        <v>6</v>
      </c>
      <c r="B451" s="61">
        <v>1987</v>
      </c>
      <c r="C451" s="57">
        <v>1.34</v>
      </c>
      <c r="D451" s="45">
        <v>1.91</v>
      </c>
      <c r="E451" s="45">
        <v>6.04</v>
      </c>
      <c r="F451" s="45">
        <v>2.4</v>
      </c>
      <c r="G451" s="45">
        <v>2.6</v>
      </c>
      <c r="H451" s="45">
        <v>3.5</v>
      </c>
      <c r="I451" s="45">
        <v>0.7</v>
      </c>
      <c r="J451" s="45">
        <v>-9999</v>
      </c>
      <c r="K451" s="45">
        <v>2.06</v>
      </c>
      <c r="L451" s="45">
        <v>2.54</v>
      </c>
      <c r="M451" s="46">
        <v>4.1100000000000003</v>
      </c>
      <c r="N451" s="45">
        <v>2.5099999999999998</v>
      </c>
      <c r="O451" s="45">
        <v>2.4</v>
      </c>
      <c r="P451" s="45">
        <v>2.5299999999999998</v>
      </c>
      <c r="Q451" s="45">
        <v>2.0499999999999998</v>
      </c>
      <c r="R451" s="45">
        <v>-9999</v>
      </c>
      <c r="S451" s="45">
        <v>3.34</v>
      </c>
      <c r="T451" s="45">
        <v>3.56</v>
      </c>
      <c r="U451" s="45">
        <v>3.73</v>
      </c>
      <c r="V451" s="64">
        <f t="shared" ref="V451:V514" si="23">DATE(B451,A451,1)</f>
        <v>31929</v>
      </c>
      <c r="W451" s="65">
        <f t="shared" si="21"/>
        <v>1987</v>
      </c>
      <c r="X451" s="72" t="str">
        <f t="shared" si="22"/>
        <v>Aug</v>
      </c>
    </row>
    <row r="452" spans="1:24" x14ac:dyDescent="0.25">
      <c r="A452" s="61">
        <v>7</v>
      </c>
      <c r="B452" s="61">
        <v>1987</v>
      </c>
      <c r="C452" s="57">
        <v>0.24</v>
      </c>
      <c r="D452" s="45">
        <v>1.04</v>
      </c>
      <c r="E452" s="45">
        <v>1.26</v>
      </c>
      <c r="F452" s="45">
        <v>1.01</v>
      </c>
      <c r="G452" s="45">
        <v>1.04</v>
      </c>
      <c r="H452" s="45">
        <v>0.76</v>
      </c>
      <c r="I452" s="45">
        <v>1.75</v>
      </c>
      <c r="J452" s="45">
        <v>-9999</v>
      </c>
      <c r="K452" s="45">
        <v>0.8</v>
      </c>
      <c r="L452" s="45">
        <v>1.42</v>
      </c>
      <c r="M452" s="46">
        <v>2.72</v>
      </c>
      <c r="N452" s="45">
        <v>0.9</v>
      </c>
      <c r="O452" s="45">
        <v>0.96</v>
      </c>
      <c r="P452" s="45">
        <v>0.46</v>
      </c>
      <c r="Q452" s="45">
        <v>0.39</v>
      </c>
      <c r="R452" s="45">
        <v>-9999</v>
      </c>
      <c r="S452" s="45">
        <v>2.36</v>
      </c>
      <c r="T452" s="45">
        <v>2.2000000000000002</v>
      </c>
      <c r="U452" s="45">
        <v>0.75</v>
      </c>
      <c r="V452" s="64">
        <f t="shared" si="23"/>
        <v>31959</v>
      </c>
      <c r="W452" s="65">
        <f t="shared" si="21"/>
        <v>1987</v>
      </c>
      <c r="X452" s="72" t="str">
        <f t="shared" si="22"/>
        <v>Sep</v>
      </c>
    </row>
    <row r="453" spans="1:24" x14ac:dyDescent="0.25">
      <c r="A453" s="61">
        <v>8</v>
      </c>
      <c r="B453" s="61">
        <v>1987</v>
      </c>
      <c r="C453" s="57">
        <v>1.84</v>
      </c>
      <c r="D453" s="45">
        <v>2.57</v>
      </c>
      <c r="E453" s="45">
        <v>1.99</v>
      </c>
      <c r="F453" s="45">
        <v>2.2999999999999998</v>
      </c>
      <c r="G453" s="45">
        <v>3.11</v>
      </c>
      <c r="H453" s="45">
        <v>2</v>
      </c>
      <c r="I453" s="45">
        <v>1.26</v>
      </c>
      <c r="J453" s="45">
        <v>-9999</v>
      </c>
      <c r="K453" s="45">
        <v>0.76</v>
      </c>
      <c r="L453" s="45">
        <v>1.61</v>
      </c>
      <c r="M453" s="46">
        <v>3.23</v>
      </c>
      <c r="N453" s="45">
        <v>2.29</v>
      </c>
      <c r="O453" s="45">
        <v>2.91</v>
      </c>
      <c r="P453" s="45">
        <v>1.17</v>
      </c>
      <c r="Q453" s="45">
        <v>4.9400000000000004</v>
      </c>
      <c r="R453" s="45">
        <v>-9999</v>
      </c>
      <c r="S453" s="45">
        <v>1.66</v>
      </c>
      <c r="T453" s="45">
        <v>2.84</v>
      </c>
      <c r="U453" s="45">
        <v>0.66</v>
      </c>
      <c r="V453" s="64">
        <f t="shared" si="23"/>
        <v>31990</v>
      </c>
      <c r="W453" s="65">
        <f t="shared" ref="W453:W516" si="24">IF(MONTH(V453)&gt;=11,YEAR(V453)+1,YEAR(V453)+0)</f>
        <v>1987</v>
      </c>
      <c r="X453" s="72" t="str">
        <f t="shared" ref="X453:X516" si="25">CHOOSE(MONTH(V453),"Mar","Apr","May","Jun","Jul","Aug","Sep","Oct","Nov","Dec","Jan","Feb")</f>
        <v>Oct</v>
      </c>
    </row>
    <row r="454" spans="1:24" x14ac:dyDescent="0.25">
      <c r="A454" s="61">
        <v>9</v>
      </c>
      <c r="B454" s="61">
        <v>1987</v>
      </c>
      <c r="C454" s="57">
        <v>0.03</v>
      </c>
      <c r="D454" s="45">
        <v>0.3</v>
      </c>
      <c r="E454" s="45">
        <v>1.1299999999999999</v>
      </c>
      <c r="F454" s="45">
        <v>0.91</v>
      </c>
      <c r="G454" s="45">
        <v>0.63</v>
      </c>
      <c r="H454" s="45">
        <v>0.7</v>
      </c>
      <c r="I454" s="45">
        <v>1.54</v>
      </c>
      <c r="J454" s="45">
        <v>-9999</v>
      </c>
      <c r="K454" s="45">
        <v>0.65</v>
      </c>
      <c r="L454" s="45">
        <v>0.7</v>
      </c>
      <c r="M454" s="46">
        <v>0.7</v>
      </c>
      <c r="N454" s="45">
        <v>0.31</v>
      </c>
      <c r="O454" s="45">
        <v>0.06</v>
      </c>
      <c r="P454" s="45">
        <v>0.57999999999999996</v>
      </c>
      <c r="Q454" s="45">
        <v>0.72</v>
      </c>
      <c r="R454" s="45">
        <v>-9999</v>
      </c>
      <c r="S454" s="45">
        <v>1.75</v>
      </c>
      <c r="T454" s="45">
        <v>0.33</v>
      </c>
      <c r="U454" s="45">
        <v>0.45</v>
      </c>
      <c r="V454" s="64">
        <f t="shared" si="23"/>
        <v>32021</v>
      </c>
      <c r="W454" s="65">
        <f t="shared" si="24"/>
        <v>1987</v>
      </c>
      <c r="X454" s="72" t="str">
        <f t="shared" si="25"/>
        <v>Nov</v>
      </c>
    </row>
    <row r="455" spans="1:24" x14ac:dyDescent="0.25">
      <c r="A455" s="61">
        <v>10</v>
      </c>
      <c r="B455" s="61">
        <v>1987</v>
      </c>
      <c r="C455" s="57">
        <v>0.45</v>
      </c>
      <c r="D455" s="45">
        <v>1.28</v>
      </c>
      <c r="E455" s="45">
        <v>0.94</v>
      </c>
      <c r="F455" s="45">
        <v>0.46</v>
      </c>
      <c r="G455" s="45">
        <v>1.44</v>
      </c>
      <c r="H455" s="45">
        <v>1.24</v>
      </c>
      <c r="I455" s="45">
        <v>0.56999999999999995</v>
      </c>
      <c r="J455" s="45">
        <v>-9999</v>
      </c>
      <c r="K455" s="45">
        <v>0.51</v>
      </c>
      <c r="L455" s="45">
        <v>0.16</v>
      </c>
      <c r="M455" s="46">
        <v>0.25</v>
      </c>
      <c r="N455" s="45">
        <v>1.99</v>
      </c>
      <c r="O455" s="45">
        <v>0.83</v>
      </c>
      <c r="P455" s="45">
        <v>0.88</v>
      </c>
      <c r="Q455" s="45">
        <v>1.79</v>
      </c>
      <c r="R455" s="45">
        <v>-9999</v>
      </c>
      <c r="S455" s="45">
        <v>0.34</v>
      </c>
      <c r="T455" s="45">
        <v>0.33</v>
      </c>
      <c r="U455" s="45">
        <v>0.41</v>
      </c>
      <c r="V455" s="64">
        <f t="shared" si="23"/>
        <v>32051</v>
      </c>
      <c r="W455" s="65">
        <f t="shared" si="24"/>
        <v>1987</v>
      </c>
      <c r="X455" s="72" t="str">
        <f t="shared" si="25"/>
        <v>Dec</v>
      </c>
    </row>
    <row r="456" spans="1:24" x14ac:dyDescent="0.25">
      <c r="A456" s="61">
        <v>11</v>
      </c>
      <c r="B456" s="61">
        <v>1987</v>
      </c>
      <c r="C456" s="57">
        <v>0.27</v>
      </c>
      <c r="D456" s="45">
        <v>0.63</v>
      </c>
      <c r="E456" s="45">
        <v>1.79</v>
      </c>
      <c r="F456" s="45">
        <v>1.07</v>
      </c>
      <c r="G456" s="45">
        <v>1.1100000000000001</v>
      </c>
      <c r="H456" s="45">
        <v>1.62</v>
      </c>
      <c r="I456" s="45">
        <v>-9999</v>
      </c>
      <c r="J456" s="45">
        <v>-9999</v>
      </c>
      <c r="K456" s="45">
        <v>1.61</v>
      </c>
      <c r="L456" s="45">
        <v>0.67</v>
      </c>
      <c r="M456" s="46">
        <v>1.64</v>
      </c>
      <c r="N456" s="45">
        <v>2.4300000000000002</v>
      </c>
      <c r="O456" s="45">
        <v>0.32</v>
      </c>
      <c r="P456" s="45">
        <v>1.28</v>
      </c>
      <c r="Q456" s="45">
        <v>1.77</v>
      </c>
      <c r="R456" s="45">
        <v>-9999</v>
      </c>
      <c r="S456" s="45">
        <v>1.46</v>
      </c>
      <c r="T456" s="45">
        <v>0.99</v>
      </c>
      <c r="U456" s="45">
        <v>0.93</v>
      </c>
      <c r="V456" s="64">
        <f t="shared" si="23"/>
        <v>32082</v>
      </c>
      <c r="W456" s="65">
        <f t="shared" si="24"/>
        <v>1988</v>
      </c>
      <c r="X456" s="72" t="str">
        <f t="shared" si="25"/>
        <v>Jan</v>
      </c>
    </row>
    <row r="457" spans="1:24" x14ac:dyDescent="0.25">
      <c r="A457" s="61">
        <v>12</v>
      </c>
      <c r="B457" s="61">
        <v>1987</v>
      </c>
      <c r="C457" s="57">
        <v>0.35</v>
      </c>
      <c r="D457" s="45">
        <v>1.1000000000000001</v>
      </c>
      <c r="E457" s="45">
        <v>1.97</v>
      </c>
      <c r="F457" s="45">
        <v>0.81</v>
      </c>
      <c r="G457" s="45">
        <v>1.36</v>
      </c>
      <c r="H457" s="45">
        <v>1.3</v>
      </c>
      <c r="I457" s="45">
        <v>-9999</v>
      </c>
      <c r="J457" s="45">
        <v>-9999</v>
      </c>
      <c r="K457" s="45">
        <v>0.78</v>
      </c>
      <c r="L457" s="45">
        <v>0.62</v>
      </c>
      <c r="M457" s="46">
        <v>0.32</v>
      </c>
      <c r="N457" s="45">
        <v>2.14</v>
      </c>
      <c r="O457" s="45">
        <v>0.87</v>
      </c>
      <c r="P457" s="45">
        <v>1.73</v>
      </c>
      <c r="Q457" s="45">
        <v>2.12</v>
      </c>
      <c r="R457" s="45">
        <v>-9999</v>
      </c>
      <c r="S457" s="45">
        <v>0.8</v>
      </c>
      <c r="T457" s="45">
        <v>0.87</v>
      </c>
      <c r="U457" s="45">
        <v>1.01</v>
      </c>
      <c r="V457" s="64">
        <f t="shared" si="23"/>
        <v>32112</v>
      </c>
      <c r="W457" s="65">
        <f t="shared" si="24"/>
        <v>1988</v>
      </c>
      <c r="X457" s="72" t="str">
        <f t="shared" si="25"/>
        <v>Feb</v>
      </c>
    </row>
    <row r="458" spans="1:24" x14ac:dyDescent="0.25">
      <c r="A458" s="61">
        <v>1</v>
      </c>
      <c r="B458" s="61">
        <v>1988</v>
      </c>
      <c r="C458" s="57">
        <v>0.31</v>
      </c>
      <c r="D458" s="45">
        <v>0.24</v>
      </c>
      <c r="E458" s="45">
        <v>0.4</v>
      </c>
      <c r="F458" s="45">
        <v>0.48</v>
      </c>
      <c r="G458" s="45">
        <v>0.38</v>
      </c>
      <c r="H458" s="45">
        <v>0.4</v>
      </c>
      <c r="I458" s="45">
        <v>0.27</v>
      </c>
      <c r="J458" s="45">
        <v>-9999</v>
      </c>
      <c r="K458" s="45">
        <v>0.28000000000000003</v>
      </c>
      <c r="L458" s="45">
        <v>0.27</v>
      </c>
      <c r="M458" s="46">
        <v>0.31</v>
      </c>
      <c r="N458" s="45">
        <v>0.35</v>
      </c>
      <c r="O458" s="45">
        <v>0.49</v>
      </c>
      <c r="P458" s="45">
        <v>0.44</v>
      </c>
      <c r="Q458" s="45">
        <v>0.6</v>
      </c>
      <c r="R458" s="45">
        <v>-9999</v>
      </c>
      <c r="S458" s="45">
        <v>1.81</v>
      </c>
      <c r="T458" s="45">
        <v>0.55000000000000004</v>
      </c>
      <c r="U458" s="45">
        <v>0.35</v>
      </c>
      <c r="V458" s="64">
        <f t="shared" si="23"/>
        <v>32143</v>
      </c>
      <c r="W458" s="65">
        <f t="shared" si="24"/>
        <v>1988</v>
      </c>
      <c r="X458" s="72" t="str">
        <f t="shared" si="25"/>
        <v>Mar</v>
      </c>
    </row>
    <row r="459" spans="1:24" x14ac:dyDescent="0.25">
      <c r="A459" s="61">
        <v>2</v>
      </c>
      <c r="B459" s="61">
        <v>1988</v>
      </c>
      <c r="C459" s="57">
        <v>0.12</v>
      </c>
      <c r="D459" s="45">
        <v>0.27</v>
      </c>
      <c r="E459" s="45">
        <v>1.1399999999999999</v>
      </c>
      <c r="F459" s="45">
        <v>0.28000000000000003</v>
      </c>
      <c r="G459" s="45">
        <v>0.43</v>
      </c>
      <c r="H459" s="45">
        <v>0.6</v>
      </c>
      <c r="I459" s="45">
        <v>0.39</v>
      </c>
      <c r="J459" s="45">
        <v>-9999</v>
      </c>
      <c r="K459" s="45">
        <v>0.51</v>
      </c>
      <c r="L459" s="45">
        <v>0.19</v>
      </c>
      <c r="M459" s="46">
        <v>1E-3</v>
      </c>
      <c r="N459" s="45">
        <v>0.77</v>
      </c>
      <c r="O459" s="45">
        <v>0.28000000000000003</v>
      </c>
      <c r="P459" s="45">
        <v>0.37</v>
      </c>
      <c r="Q459" s="45">
        <v>0.43</v>
      </c>
      <c r="R459" s="45">
        <v>-9999</v>
      </c>
      <c r="S459" s="45">
        <v>0.14000000000000001</v>
      </c>
      <c r="T459" s="45">
        <v>0.09</v>
      </c>
      <c r="U459" s="45">
        <v>0.55000000000000004</v>
      </c>
      <c r="V459" s="64">
        <f t="shared" si="23"/>
        <v>32174</v>
      </c>
      <c r="W459" s="65">
        <f t="shared" si="24"/>
        <v>1988</v>
      </c>
      <c r="X459" s="72" t="str">
        <f t="shared" si="25"/>
        <v>Apr</v>
      </c>
    </row>
    <row r="460" spans="1:24" x14ac:dyDescent="0.25">
      <c r="A460" s="61">
        <v>3</v>
      </c>
      <c r="B460" s="61">
        <v>1988</v>
      </c>
      <c r="C460" s="57">
        <v>0.49</v>
      </c>
      <c r="D460" s="45">
        <v>1.17</v>
      </c>
      <c r="E460" s="45">
        <v>2.5299999999999998</v>
      </c>
      <c r="F460" s="45">
        <v>0.77</v>
      </c>
      <c r="G460" s="45">
        <v>1.53</v>
      </c>
      <c r="H460" s="45">
        <v>1.28</v>
      </c>
      <c r="I460" s="45">
        <v>1.49</v>
      </c>
      <c r="J460" s="45">
        <v>-9999</v>
      </c>
      <c r="K460" s="45">
        <v>2.72</v>
      </c>
      <c r="L460" s="45">
        <v>0.74</v>
      </c>
      <c r="M460" s="46">
        <v>0.54</v>
      </c>
      <c r="N460" s="45">
        <v>1.1499999999999999</v>
      </c>
      <c r="O460" s="45">
        <v>0.9</v>
      </c>
      <c r="P460" s="45">
        <v>1.5</v>
      </c>
      <c r="Q460" s="45">
        <v>1.75</v>
      </c>
      <c r="R460" s="45">
        <v>-9999</v>
      </c>
      <c r="S460" s="45">
        <v>0.97</v>
      </c>
      <c r="T460" s="45">
        <v>1.22</v>
      </c>
      <c r="U460" s="45">
        <v>2.64</v>
      </c>
      <c r="V460" s="64">
        <f t="shared" si="23"/>
        <v>32203</v>
      </c>
      <c r="W460" s="65">
        <f t="shared" si="24"/>
        <v>1988</v>
      </c>
      <c r="X460" s="72" t="str">
        <f t="shared" si="25"/>
        <v>May</v>
      </c>
    </row>
    <row r="461" spans="1:24" x14ac:dyDescent="0.25">
      <c r="A461" s="61">
        <v>4</v>
      </c>
      <c r="B461" s="61">
        <v>1988</v>
      </c>
      <c r="C461" s="57">
        <v>0.52</v>
      </c>
      <c r="D461" s="45">
        <v>1.25</v>
      </c>
      <c r="E461" s="45">
        <v>1.48</v>
      </c>
      <c r="F461" s="45">
        <v>0.56999999999999995</v>
      </c>
      <c r="G461" s="45">
        <v>0.84</v>
      </c>
      <c r="H461" s="45">
        <v>0.65</v>
      </c>
      <c r="I461" s="45">
        <v>0.51</v>
      </c>
      <c r="J461" s="45">
        <v>-9999</v>
      </c>
      <c r="K461" s="45">
        <v>1.02</v>
      </c>
      <c r="L461" s="45">
        <v>0.23</v>
      </c>
      <c r="M461" s="46">
        <v>0.39</v>
      </c>
      <c r="N461" s="45">
        <v>1.1000000000000001</v>
      </c>
      <c r="O461" s="45">
        <v>0.5</v>
      </c>
      <c r="P461" s="45">
        <v>0.57999999999999996</v>
      </c>
      <c r="Q461" s="45">
        <v>1.43</v>
      </c>
      <c r="R461" s="45">
        <v>-9999</v>
      </c>
      <c r="S461" s="45">
        <v>1.53</v>
      </c>
      <c r="T461" s="45">
        <v>1.28</v>
      </c>
      <c r="U461" s="45">
        <v>0.43</v>
      </c>
      <c r="V461" s="64">
        <f t="shared" si="23"/>
        <v>32234</v>
      </c>
      <c r="W461" s="65">
        <f t="shared" si="24"/>
        <v>1988</v>
      </c>
      <c r="X461" s="72" t="str">
        <f t="shared" si="25"/>
        <v>Jun</v>
      </c>
    </row>
    <row r="462" spans="1:24" x14ac:dyDescent="0.25">
      <c r="A462" s="61">
        <v>5</v>
      </c>
      <c r="B462" s="61">
        <v>1988</v>
      </c>
      <c r="C462" s="57">
        <v>0.77</v>
      </c>
      <c r="D462" s="45">
        <v>2.39</v>
      </c>
      <c r="E462" s="45">
        <v>3.7</v>
      </c>
      <c r="F462" s="45">
        <v>4.33</v>
      </c>
      <c r="G462" s="45">
        <v>2.37</v>
      </c>
      <c r="H462" s="45">
        <v>4.26</v>
      </c>
      <c r="I462" s="45">
        <v>-9999</v>
      </c>
      <c r="J462" s="45">
        <v>-9999</v>
      </c>
      <c r="K462" s="45">
        <v>2.66</v>
      </c>
      <c r="L462" s="45">
        <v>4.43</v>
      </c>
      <c r="M462" s="46">
        <v>6.44</v>
      </c>
      <c r="N462" s="45">
        <v>3.8</v>
      </c>
      <c r="O462" s="45">
        <v>2.09</v>
      </c>
      <c r="P462" s="45">
        <v>2.37</v>
      </c>
      <c r="Q462" s="45">
        <v>3.93</v>
      </c>
      <c r="R462" s="45">
        <v>-9999</v>
      </c>
      <c r="S462" s="45">
        <v>6.79</v>
      </c>
      <c r="T462" s="45">
        <v>5.56</v>
      </c>
      <c r="U462" s="45">
        <v>1.45</v>
      </c>
      <c r="V462" s="64">
        <f t="shared" si="23"/>
        <v>32264</v>
      </c>
      <c r="W462" s="65">
        <f t="shared" si="24"/>
        <v>1988</v>
      </c>
      <c r="X462" s="72" t="str">
        <f t="shared" si="25"/>
        <v>Jul</v>
      </c>
    </row>
    <row r="463" spans="1:24" x14ac:dyDescent="0.25">
      <c r="A463" s="61">
        <v>6</v>
      </c>
      <c r="B463" s="61">
        <v>1988</v>
      </c>
      <c r="C463" s="57">
        <v>3</v>
      </c>
      <c r="D463" s="45">
        <v>2.2999999999999998</v>
      </c>
      <c r="E463" s="45">
        <v>0.7</v>
      </c>
      <c r="F463" s="45">
        <v>1.21</v>
      </c>
      <c r="G463" s="45">
        <v>2.71</v>
      </c>
      <c r="H463" s="45">
        <v>1.28</v>
      </c>
      <c r="I463" s="45">
        <v>-9999</v>
      </c>
      <c r="J463" s="45">
        <v>-9999</v>
      </c>
      <c r="K463" s="45">
        <v>1.49</v>
      </c>
      <c r="L463" s="45">
        <v>0.6</v>
      </c>
      <c r="M463" s="46">
        <v>1.52</v>
      </c>
      <c r="N463" s="45">
        <v>1.23</v>
      </c>
      <c r="O463" s="45">
        <v>2.79</v>
      </c>
      <c r="P463" s="45">
        <v>0.82</v>
      </c>
      <c r="Q463" s="45">
        <v>1.39</v>
      </c>
      <c r="R463" s="45">
        <v>-9999</v>
      </c>
      <c r="S463" s="45">
        <v>0.87</v>
      </c>
      <c r="T463" s="45">
        <v>1.59</v>
      </c>
      <c r="U463" s="45">
        <v>1.67</v>
      </c>
      <c r="V463" s="64">
        <f t="shared" si="23"/>
        <v>32295</v>
      </c>
      <c r="W463" s="65">
        <f t="shared" si="24"/>
        <v>1988</v>
      </c>
      <c r="X463" s="72" t="str">
        <f t="shared" si="25"/>
        <v>Aug</v>
      </c>
    </row>
    <row r="464" spans="1:24" x14ac:dyDescent="0.25">
      <c r="A464" s="61">
        <v>7</v>
      </c>
      <c r="B464" s="61">
        <v>1988</v>
      </c>
      <c r="C464" s="57">
        <v>1.02</v>
      </c>
      <c r="D464" s="45">
        <v>2.78</v>
      </c>
      <c r="E464" s="45">
        <v>0.71</v>
      </c>
      <c r="F464" s="45">
        <v>1.28</v>
      </c>
      <c r="G464" s="45">
        <v>0.84</v>
      </c>
      <c r="H464" s="45">
        <v>2.19</v>
      </c>
      <c r="I464" s="45">
        <v>-9999</v>
      </c>
      <c r="J464" s="45">
        <v>-9999</v>
      </c>
      <c r="K464" s="45">
        <v>1.1499999999999999</v>
      </c>
      <c r="L464" s="45">
        <v>0.71</v>
      </c>
      <c r="M464" s="46">
        <v>6.78</v>
      </c>
      <c r="N464" s="45">
        <v>0.88</v>
      </c>
      <c r="O464" s="45">
        <v>1.52</v>
      </c>
      <c r="P464" s="45">
        <v>0.56999999999999995</v>
      </c>
      <c r="Q464" s="45">
        <v>0.43</v>
      </c>
      <c r="R464" s="45">
        <v>-9999</v>
      </c>
      <c r="S464" s="45">
        <v>3.58</v>
      </c>
      <c r="T464" s="45">
        <v>2.2599999999999998</v>
      </c>
      <c r="U464" s="45">
        <v>1.2</v>
      </c>
      <c r="V464" s="64">
        <f t="shared" si="23"/>
        <v>32325</v>
      </c>
      <c r="W464" s="65">
        <f t="shared" si="24"/>
        <v>1988</v>
      </c>
      <c r="X464" s="72" t="str">
        <f t="shared" si="25"/>
        <v>Sep</v>
      </c>
    </row>
    <row r="465" spans="1:24" x14ac:dyDescent="0.25">
      <c r="A465" s="61">
        <v>8</v>
      </c>
      <c r="B465" s="61">
        <v>1988</v>
      </c>
      <c r="C465" s="57">
        <v>2.57</v>
      </c>
      <c r="D465" s="45">
        <v>3.71</v>
      </c>
      <c r="E465" s="45">
        <v>1.33</v>
      </c>
      <c r="F465" s="45">
        <v>0.98</v>
      </c>
      <c r="G465" s="45">
        <v>3.6</v>
      </c>
      <c r="H465" s="45">
        <v>1.83</v>
      </c>
      <c r="I465" s="45">
        <v>0.18</v>
      </c>
      <c r="J465" s="45">
        <v>-9999</v>
      </c>
      <c r="K465" s="45">
        <v>2</v>
      </c>
      <c r="L465" s="45">
        <v>0.78</v>
      </c>
      <c r="M465" s="46">
        <v>2.6</v>
      </c>
      <c r="N465" s="45">
        <v>2.52</v>
      </c>
      <c r="O465" s="45">
        <v>2.7</v>
      </c>
      <c r="P465" s="45">
        <v>1.84</v>
      </c>
      <c r="Q465" s="45">
        <v>2.4</v>
      </c>
      <c r="R465" s="45">
        <v>-9999</v>
      </c>
      <c r="S465" s="45">
        <v>1.4</v>
      </c>
      <c r="T465" s="45">
        <v>0.73</v>
      </c>
      <c r="U465" s="45">
        <v>1.37</v>
      </c>
      <c r="V465" s="64">
        <f t="shared" si="23"/>
        <v>32356</v>
      </c>
      <c r="W465" s="65">
        <f t="shared" si="24"/>
        <v>1988</v>
      </c>
      <c r="X465" s="72" t="str">
        <f t="shared" si="25"/>
        <v>Oct</v>
      </c>
    </row>
    <row r="466" spans="1:24" x14ac:dyDescent="0.25">
      <c r="A466" s="61">
        <v>9</v>
      </c>
      <c r="B466" s="61">
        <v>1988</v>
      </c>
      <c r="C466" s="57">
        <v>-9999</v>
      </c>
      <c r="D466" s="45">
        <v>1.41</v>
      </c>
      <c r="E466" s="45">
        <v>2.02</v>
      </c>
      <c r="F466" s="45">
        <v>1.1599999999999999</v>
      </c>
      <c r="G466" s="45">
        <v>1.1200000000000001</v>
      </c>
      <c r="H466" s="45">
        <v>0.9</v>
      </c>
      <c r="I466" s="45">
        <v>0.76</v>
      </c>
      <c r="J466" s="45">
        <v>-9999</v>
      </c>
      <c r="K466" s="45">
        <v>1.95</v>
      </c>
      <c r="L466" s="45">
        <v>1.07</v>
      </c>
      <c r="M466" s="46">
        <v>1.1399999999999999</v>
      </c>
      <c r="N466" s="45">
        <v>1.41</v>
      </c>
      <c r="O466" s="45">
        <v>1.0900000000000001</v>
      </c>
      <c r="P466" s="45">
        <v>1.37</v>
      </c>
      <c r="Q466" s="45">
        <v>1.42</v>
      </c>
      <c r="R466" s="45">
        <v>-9999</v>
      </c>
      <c r="S466" s="45">
        <v>1.08</v>
      </c>
      <c r="T466" s="45">
        <v>1.08</v>
      </c>
      <c r="U466" s="45">
        <v>1.81</v>
      </c>
      <c r="V466" s="64">
        <f t="shared" si="23"/>
        <v>32387</v>
      </c>
      <c r="W466" s="65">
        <f t="shared" si="24"/>
        <v>1988</v>
      </c>
      <c r="X466" s="72" t="str">
        <f t="shared" si="25"/>
        <v>Nov</v>
      </c>
    </row>
    <row r="467" spans="1:24" x14ac:dyDescent="0.25">
      <c r="A467" s="61">
        <v>10</v>
      </c>
      <c r="B467" s="61">
        <v>1988</v>
      </c>
      <c r="C467" s="57">
        <v>0.22</v>
      </c>
      <c r="D467" s="45">
        <v>0.27</v>
      </c>
      <c r="E467" s="45">
        <v>0.03</v>
      </c>
      <c r="F467" s="45">
        <v>0</v>
      </c>
      <c r="G467" s="45">
        <v>0.16</v>
      </c>
      <c r="H467" s="45">
        <v>0.06</v>
      </c>
      <c r="I467" s="45">
        <v>0.09</v>
      </c>
      <c r="J467" s="45">
        <v>-9999</v>
      </c>
      <c r="K467" s="45">
        <v>0.13</v>
      </c>
      <c r="L467" s="45">
        <v>0.03</v>
      </c>
      <c r="M467" s="46">
        <v>0</v>
      </c>
      <c r="N467" s="45">
        <v>7.0000000000000007E-2</v>
      </c>
      <c r="O467" s="45">
        <v>0.08</v>
      </c>
      <c r="P467" s="45">
        <v>0.04</v>
      </c>
      <c r="Q467" s="45">
        <v>0.05</v>
      </c>
      <c r="R467" s="45">
        <v>-9999</v>
      </c>
      <c r="S467" s="45">
        <v>0.03</v>
      </c>
      <c r="T467" s="45">
        <v>1.0000000000000001E-5</v>
      </c>
      <c r="U467" s="45">
        <v>0.25</v>
      </c>
      <c r="V467" s="64">
        <f t="shared" si="23"/>
        <v>32417</v>
      </c>
      <c r="W467" s="65">
        <f t="shared" si="24"/>
        <v>1988</v>
      </c>
      <c r="X467" s="72" t="str">
        <f t="shared" si="25"/>
        <v>Dec</v>
      </c>
    </row>
    <row r="468" spans="1:24" x14ac:dyDescent="0.25">
      <c r="A468" s="61">
        <v>11</v>
      </c>
      <c r="B468" s="61">
        <v>1988</v>
      </c>
      <c r="C468" s="57">
        <v>0.41</v>
      </c>
      <c r="D468" s="45">
        <v>0.68</v>
      </c>
      <c r="E468" s="45">
        <v>0.75</v>
      </c>
      <c r="F468" s="45">
        <v>0.13</v>
      </c>
      <c r="G468" s="45">
        <v>0.37</v>
      </c>
      <c r="H468" s="45">
        <v>0.47</v>
      </c>
      <c r="I468" s="45">
        <v>0.4</v>
      </c>
      <c r="J468" s="45">
        <v>-9999</v>
      </c>
      <c r="K468" s="45">
        <v>0.18</v>
      </c>
      <c r="L468" s="45">
        <v>0.09</v>
      </c>
      <c r="M468" s="46">
        <v>0.12</v>
      </c>
      <c r="N468" s="45">
        <v>0.62</v>
      </c>
      <c r="O468" s="45">
        <v>0.15</v>
      </c>
      <c r="P468" s="45">
        <v>0.15</v>
      </c>
      <c r="Q468" s="45">
        <v>0.48</v>
      </c>
      <c r="R468" s="45">
        <v>-9999</v>
      </c>
      <c r="S468" s="45">
        <v>0.13</v>
      </c>
      <c r="T468" s="45">
        <v>0.11</v>
      </c>
      <c r="U468" s="45">
        <v>0.16</v>
      </c>
      <c r="V468" s="64">
        <f t="shared" si="23"/>
        <v>32448</v>
      </c>
      <c r="W468" s="65">
        <f t="shared" si="24"/>
        <v>1989</v>
      </c>
      <c r="X468" s="72" t="str">
        <f t="shared" si="25"/>
        <v>Jan</v>
      </c>
    </row>
    <row r="469" spans="1:24" x14ac:dyDescent="0.25">
      <c r="A469" s="61">
        <v>12</v>
      </c>
      <c r="B469" s="61">
        <v>1988</v>
      </c>
      <c r="C469" s="57">
        <v>0.47</v>
      </c>
      <c r="D469" s="45">
        <v>0.71</v>
      </c>
      <c r="E469" s="45">
        <v>2.16</v>
      </c>
      <c r="F469" s="45">
        <v>0.61</v>
      </c>
      <c r="G469" s="45">
        <v>0.54</v>
      </c>
      <c r="H469" s="45">
        <v>1.04</v>
      </c>
      <c r="I469" s="45">
        <v>0.65</v>
      </c>
      <c r="J469" s="45">
        <v>-9999</v>
      </c>
      <c r="K469" s="45">
        <v>1.3</v>
      </c>
      <c r="L469" s="45">
        <v>0.41</v>
      </c>
      <c r="M469" s="46">
        <v>0</v>
      </c>
      <c r="N469" s="45">
        <v>1.05</v>
      </c>
      <c r="O469" s="45">
        <v>1.08</v>
      </c>
      <c r="P469" s="45">
        <v>1.23</v>
      </c>
      <c r="Q469" s="45">
        <v>0.73</v>
      </c>
      <c r="R469" s="45">
        <v>-9999</v>
      </c>
      <c r="S469" s="45">
        <v>0.13</v>
      </c>
      <c r="T469" s="45">
        <v>0.22</v>
      </c>
      <c r="U469" s="45">
        <v>0.92</v>
      </c>
      <c r="V469" s="64">
        <f t="shared" si="23"/>
        <v>32478</v>
      </c>
      <c r="W469" s="65">
        <f t="shared" si="24"/>
        <v>1989</v>
      </c>
      <c r="X469" s="72" t="str">
        <f t="shared" si="25"/>
        <v>Feb</v>
      </c>
    </row>
    <row r="470" spans="1:24" x14ac:dyDescent="0.25">
      <c r="A470" s="61">
        <v>1</v>
      </c>
      <c r="B470" s="61">
        <v>1989</v>
      </c>
      <c r="C470" s="57">
        <v>0.41</v>
      </c>
      <c r="D470" s="45">
        <v>1.31</v>
      </c>
      <c r="E470" s="45">
        <v>1.19</v>
      </c>
      <c r="F470" s="45">
        <v>1.1499999999999999</v>
      </c>
      <c r="G470" s="45">
        <v>0.91</v>
      </c>
      <c r="H470" s="45">
        <v>1.1399999999999999</v>
      </c>
      <c r="I470" s="45">
        <v>0.44</v>
      </c>
      <c r="J470" s="45">
        <v>-9999</v>
      </c>
      <c r="K470" s="45">
        <v>0.53</v>
      </c>
      <c r="L470" s="45">
        <v>0.56999999999999995</v>
      </c>
      <c r="M470" s="46">
        <v>0.62</v>
      </c>
      <c r="N470" s="45">
        <v>0.75</v>
      </c>
      <c r="O470" s="45">
        <v>0.74</v>
      </c>
      <c r="P470" s="45">
        <v>0.69</v>
      </c>
      <c r="Q470" s="45">
        <v>0.91</v>
      </c>
      <c r="R470" s="45">
        <v>-9999</v>
      </c>
      <c r="S470" s="45">
        <v>0.63</v>
      </c>
      <c r="T470" s="45">
        <v>0.46</v>
      </c>
      <c r="U470" s="45">
        <v>0.75</v>
      </c>
      <c r="V470" s="64">
        <f t="shared" si="23"/>
        <v>32509</v>
      </c>
      <c r="W470" s="65">
        <f t="shared" si="24"/>
        <v>1989</v>
      </c>
      <c r="X470" s="72" t="str">
        <f t="shared" si="25"/>
        <v>Mar</v>
      </c>
    </row>
    <row r="471" spans="1:24" x14ac:dyDescent="0.25">
      <c r="A471" s="61">
        <v>2</v>
      </c>
      <c r="B471" s="61">
        <v>1989</v>
      </c>
      <c r="C471" s="57">
        <v>0.3</v>
      </c>
      <c r="D471" s="45">
        <v>1.24</v>
      </c>
      <c r="E471" s="45">
        <v>1.27</v>
      </c>
      <c r="F471" s="45">
        <v>0.44</v>
      </c>
      <c r="G471" s="45">
        <v>0.88</v>
      </c>
      <c r="H471" s="45">
        <v>0.66</v>
      </c>
      <c r="I471" s="45">
        <v>2.08</v>
      </c>
      <c r="J471" s="45">
        <v>-9999</v>
      </c>
      <c r="K471" s="45">
        <v>0.74</v>
      </c>
      <c r="L471" s="45">
        <v>0.14000000000000001</v>
      </c>
      <c r="M471" s="46">
        <v>0.54</v>
      </c>
      <c r="N471" s="45">
        <v>0.47</v>
      </c>
      <c r="O471" s="45">
        <v>0.16</v>
      </c>
      <c r="P471" s="45">
        <v>0.54</v>
      </c>
      <c r="Q471" s="45">
        <v>0.28999999999999998</v>
      </c>
      <c r="R471" s="45">
        <v>-9999</v>
      </c>
      <c r="S471" s="45">
        <v>0.63</v>
      </c>
      <c r="T471" s="45">
        <v>0.31</v>
      </c>
      <c r="U471" s="45">
        <v>1.48</v>
      </c>
      <c r="V471" s="64">
        <f t="shared" si="23"/>
        <v>32540</v>
      </c>
      <c r="W471" s="65">
        <f t="shared" si="24"/>
        <v>1989</v>
      </c>
      <c r="X471" s="72" t="str">
        <f t="shared" si="25"/>
        <v>Apr</v>
      </c>
    </row>
    <row r="472" spans="1:24" x14ac:dyDescent="0.25">
      <c r="A472" s="61">
        <v>3</v>
      </c>
      <c r="B472" s="61">
        <v>1989</v>
      </c>
      <c r="C472" s="57">
        <v>0.06</v>
      </c>
      <c r="D472" s="45">
        <v>0.38</v>
      </c>
      <c r="E472" s="45">
        <v>0.97</v>
      </c>
      <c r="F472" s="45">
        <v>0.46</v>
      </c>
      <c r="G472" s="45">
        <v>0.21</v>
      </c>
      <c r="H472" s="45">
        <v>0.56000000000000005</v>
      </c>
      <c r="I472" s="45">
        <v>0.12</v>
      </c>
      <c r="J472" s="45">
        <v>-9999</v>
      </c>
      <c r="K472" s="45">
        <v>0.22</v>
      </c>
      <c r="L472" s="45">
        <v>0.08</v>
      </c>
      <c r="M472" s="46">
        <v>0.21</v>
      </c>
      <c r="N472" s="45">
        <v>0.74</v>
      </c>
      <c r="O472" s="45">
        <v>0.04</v>
      </c>
      <c r="P472" s="45">
        <v>0.11</v>
      </c>
      <c r="Q472" s="45">
        <v>0.39</v>
      </c>
      <c r="R472" s="45">
        <v>-9999</v>
      </c>
      <c r="S472" s="45">
        <v>0.56999999999999995</v>
      </c>
      <c r="T472" s="45">
        <v>0.38</v>
      </c>
      <c r="U472" s="45">
        <v>0.45</v>
      </c>
      <c r="V472" s="64">
        <f t="shared" si="23"/>
        <v>32568</v>
      </c>
      <c r="W472" s="65">
        <f t="shared" si="24"/>
        <v>1989</v>
      </c>
      <c r="X472" s="72" t="str">
        <f t="shared" si="25"/>
        <v>May</v>
      </c>
    </row>
    <row r="473" spans="1:24" x14ac:dyDescent="0.25">
      <c r="A473" s="61">
        <v>4</v>
      </c>
      <c r="B473" s="61">
        <v>1989</v>
      </c>
      <c r="C473" s="57">
        <v>0.3</v>
      </c>
      <c r="D473" s="45">
        <v>1.19</v>
      </c>
      <c r="E473" s="45">
        <v>1.95</v>
      </c>
      <c r="F473" s="45">
        <v>0.45</v>
      </c>
      <c r="G473" s="45">
        <v>1.25</v>
      </c>
      <c r="H473" s="45">
        <v>1</v>
      </c>
      <c r="I473" s="45">
        <v>0.79</v>
      </c>
      <c r="J473" s="45">
        <v>-9999</v>
      </c>
      <c r="K473" s="45">
        <v>1.37</v>
      </c>
      <c r="L473" s="45">
        <v>0.27</v>
      </c>
      <c r="M473" s="46">
        <v>7.0000000000000007E-2</v>
      </c>
      <c r="N473" s="45">
        <v>1.49</v>
      </c>
      <c r="O473" s="45">
        <v>0.43</v>
      </c>
      <c r="P473" s="45">
        <v>0.77</v>
      </c>
      <c r="Q473" s="45">
        <v>1.41</v>
      </c>
      <c r="R473" s="45">
        <v>-9999</v>
      </c>
      <c r="S473" s="45">
        <v>0.56999999999999995</v>
      </c>
      <c r="T473" s="45">
        <v>0.69</v>
      </c>
      <c r="U473" s="45">
        <v>1.04</v>
      </c>
      <c r="V473" s="64">
        <f t="shared" si="23"/>
        <v>32599</v>
      </c>
      <c r="W473" s="65">
        <f t="shared" si="24"/>
        <v>1989</v>
      </c>
      <c r="X473" s="72" t="str">
        <f t="shared" si="25"/>
        <v>Jun</v>
      </c>
    </row>
    <row r="474" spans="1:24" x14ac:dyDescent="0.25">
      <c r="A474" s="61">
        <v>5</v>
      </c>
      <c r="B474" s="61">
        <v>1989</v>
      </c>
      <c r="C474" s="57">
        <v>1.27</v>
      </c>
      <c r="D474" s="45">
        <v>2.21</v>
      </c>
      <c r="E474" s="45">
        <v>2.68</v>
      </c>
      <c r="F474" s="45">
        <v>2.42</v>
      </c>
      <c r="G474" s="45">
        <v>1.5</v>
      </c>
      <c r="H474" s="45">
        <v>3.83</v>
      </c>
      <c r="I474" s="45">
        <v>1.23</v>
      </c>
      <c r="J474" s="45">
        <v>-9999</v>
      </c>
      <c r="K474" s="45">
        <v>2.5099999999999998</v>
      </c>
      <c r="L474" s="45">
        <v>0.8</v>
      </c>
      <c r="M474" s="46">
        <v>1.74</v>
      </c>
      <c r="N474" s="45">
        <v>2.92</v>
      </c>
      <c r="O474" s="45">
        <v>0.61</v>
      </c>
      <c r="P474" s="45">
        <v>1.74</v>
      </c>
      <c r="Q474" s="45">
        <v>1.97</v>
      </c>
      <c r="R474" s="45">
        <v>-9999</v>
      </c>
      <c r="S474" s="45">
        <v>2.31</v>
      </c>
      <c r="T474" s="45">
        <v>1.05</v>
      </c>
      <c r="U474" s="45">
        <v>3.05</v>
      </c>
      <c r="V474" s="64">
        <f t="shared" si="23"/>
        <v>32629</v>
      </c>
      <c r="W474" s="65">
        <f t="shared" si="24"/>
        <v>1989</v>
      </c>
      <c r="X474" s="72" t="str">
        <f t="shared" si="25"/>
        <v>Jul</v>
      </c>
    </row>
    <row r="475" spans="1:24" x14ac:dyDescent="0.25">
      <c r="A475" s="61">
        <v>6</v>
      </c>
      <c r="B475" s="61">
        <v>1989</v>
      </c>
      <c r="C475" s="57">
        <v>2.57</v>
      </c>
      <c r="D475" s="45">
        <v>3.16</v>
      </c>
      <c r="E475" s="45">
        <v>2.93</v>
      </c>
      <c r="F475" s="45">
        <v>2.36</v>
      </c>
      <c r="G475" s="45">
        <v>2.91</v>
      </c>
      <c r="H475" s="45">
        <v>2.04</v>
      </c>
      <c r="I475" s="45">
        <v>1.33</v>
      </c>
      <c r="J475" s="45">
        <v>-9999</v>
      </c>
      <c r="K475" s="45">
        <v>1.74</v>
      </c>
      <c r="L475" s="45">
        <v>3.82</v>
      </c>
      <c r="M475" s="46">
        <v>2.42</v>
      </c>
      <c r="N475" s="45">
        <v>2.92</v>
      </c>
      <c r="O475" s="45">
        <v>1.93</v>
      </c>
      <c r="P475" s="45">
        <v>2.77</v>
      </c>
      <c r="Q475" s="45">
        <v>1.87</v>
      </c>
      <c r="R475" s="45">
        <v>-9999</v>
      </c>
      <c r="S475" s="45">
        <v>4.32</v>
      </c>
      <c r="T475" s="45">
        <v>3.51</v>
      </c>
      <c r="U475" s="45">
        <v>1.87</v>
      </c>
      <c r="V475" s="64">
        <f t="shared" si="23"/>
        <v>32660</v>
      </c>
      <c r="W475" s="65">
        <f t="shared" si="24"/>
        <v>1989</v>
      </c>
      <c r="X475" s="72" t="str">
        <f t="shared" si="25"/>
        <v>Aug</v>
      </c>
    </row>
    <row r="476" spans="1:24" x14ac:dyDescent="0.25">
      <c r="A476" s="61">
        <v>7</v>
      </c>
      <c r="B476" s="61">
        <v>1989</v>
      </c>
      <c r="C476" s="57">
        <v>2.5499999999999998</v>
      </c>
      <c r="D476" s="45">
        <v>1.99</v>
      </c>
      <c r="E476" s="45">
        <v>1.43</v>
      </c>
      <c r="F476" s="45">
        <v>1.95</v>
      </c>
      <c r="G476" s="45">
        <v>1.9</v>
      </c>
      <c r="H476" s="45">
        <v>1.64</v>
      </c>
      <c r="I476" s="45">
        <v>2.21</v>
      </c>
      <c r="J476" s="45">
        <v>-9999</v>
      </c>
      <c r="K476" s="45">
        <v>0.93</v>
      </c>
      <c r="L476" s="45">
        <v>1.08</v>
      </c>
      <c r="M476" s="46">
        <v>-9999</v>
      </c>
      <c r="N476" s="45">
        <v>1.5</v>
      </c>
      <c r="O476" s="45">
        <v>1.84</v>
      </c>
      <c r="P476" s="45">
        <v>0.06</v>
      </c>
      <c r="Q476" s="45">
        <v>3.02</v>
      </c>
      <c r="R476" s="45">
        <v>-9999</v>
      </c>
      <c r="S476" s="45">
        <v>2.0299999999999998</v>
      </c>
      <c r="T476" s="45">
        <v>2.89</v>
      </c>
      <c r="U476" s="45">
        <v>0.89</v>
      </c>
      <c r="V476" s="64">
        <f t="shared" si="23"/>
        <v>32690</v>
      </c>
      <c r="W476" s="65">
        <f t="shared" si="24"/>
        <v>1989</v>
      </c>
      <c r="X476" s="72" t="str">
        <f t="shared" si="25"/>
        <v>Sep</v>
      </c>
    </row>
    <row r="477" spans="1:24" x14ac:dyDescent="0.25">
      <c r="A477" s="61">
        <v>8</v>
      </c>
      <c r="B477" s="61">
        <v>1989</v>
      </c>
      <c r="C477" s="57">
        <v>1.6</v>
      </c>
      <c r="D477" s="45">
        <v>1.47</v>
      </c>
      <c r="E477" s="45">
        <v>-9999</v>
      </c>
      <c r="F477" s="45">
        <v>0.9</v>
      </c>
      <c r="G477" s="45">
        <v>0.97</v>
      </c>
      <c r="H477" s="45">
        <v>1.28</v>
      </c>
      <c r="I477" s="45">
        <v>1.9</v>
      </c>
      <c r="J477" s="45">
        <v>-9999</v>
      </c>
      <c r="K477" s="45">
        <v>1.1599999999999999</v>
      </c>
      <c r="L477" s="45">
        <v>3.04</v>
      </c>
      <c r="M477" s="46">
        <v>2.74</v>
      </c>
      <c r="N477" s="45">
        <v>1.1000000000000001</v>
      </c>
      <c r="O477" s="45">
        <v>2.17</v>
      </c>
      <c r="P477" s="45">
        <v>1.42</v>
      </c>
      <c r="Q477" s="45">
        <v>1.66</v>
      </c>
      <c r="R477" s="45">
        <v>-9999</v>
      </c>
      <c r="S477" s="45">
        <v>4.7</v>
      </c>
      <c r="T477" s="45">
        <v>2.94</v>
      </c>
      <c r="U477" s="45">
        <v>1.06</v>
      </c>
      <c r="V477" s="64">
        <f t="shared" si="23"/>
        <v>32721</v>
      </c>
      <c r="W477" s="65">
        <f t="shared" si="24"/>
        <v>1989</v>
      </c>
      <c r="X477" s="72" t="str">
        <f t="shared" si="25"/>
        <v>Oct</v>
      </c>
    </row>
    <row r="478" spans="1:24" x14ac:dyDescent="0.25">
      <c r="A478" s="61">
        <v>9</v>
      </c>
      <c r="B478" s="61">
        <v>1989</v>
      </c>
      <c r="C478" s="57">
        <v>1.1399999999999999</v>
      </c>
      <c r="D478" s="45">
        <v>1.1299999999999999</v>
      </c>
      <c r="E478" s="45">
        <v>-9999</v>
      </c>
      <c r="F478" s="45">
        <v>0.94</v>
      </c>
      <c r="G478" s="45">
        <v>1.1599999999999999</v>
      </c>
      <c r="H478" s="45">
        <v>1.55</v>
      </c>
      <c r="I478" s="45">
        <v>1.42</v>
      </c>
      <c r="J478" s="45">
        <v>-9999</v>
      </c>
      <c r="K478" s="45">
        <v>2.33</v>
      </c>
      <c r="L478" s="45">
        <v>3.12</v>
      </c>
      <c r="M478" s="46">
        <v>1.44</v>
      </c>
      <c r="N478" s="45">
        <v>2.19</v>
      </c>
      <c r="O478" s="45">
        <v>1.07</v>
      </c>
      <c r="P478" s="45">
        <v>2.0299999999999998</v>
      </c>
      <c r="Q478" s="45">
        <v>3.46</v>
      </c>
      <c r="R478" s="45">
        <v>-9999</v>
      </c>
      <c r="S478" s="45">
        <v>1.61</v>
      </c>
      <c r="T478" s="45">
        <v>1.38</v>
      </c>
      <c r="U478" s="45">
        <v>2.72</v>
      </c>
      <c r="V478" s="64">
        <f t="shared" si="23"/>
        <v>32752</v>
      </c>
      <c r="W478" s="65">
        <f t="shared" si="24"/>
        <v>1989</v>
      </c>
      <c r="X478" s="72" t="str">
        <f t="shared" si="25"/>
        <v>Nov</v>
      </c>
    </row>
    <row r="479" spans="1:24" x14ac:dyDescent="0.25">
      <c r="A479" s="61">
        <v>10</v>
      </c>
      <c r="B479" s="61">
        <v>1989</v>
      </c>
      <c r="C479" s="57">
        <v>0.45</v>
      </c>
      <c r="D479" s="45">
        <v>0.56999999999999995</v>
      </c>
      <c r="E479" s="45">
        <v>-9999</v>
      </c>
      <c r="F479" s="45">
        <v>0.45</v>
      </c>
      <c r="G479" s="45">
        <v>0.56000000000000005</v>
      </c>
      <c r="H479" s="45">
        <v>0.81</v>
      </c>
      <c r="I479" s="45">
        <v>0.6</v>
      </c>
      <c r="J479" s="45">
        <v>-9999</v>
      </c>
      <c r="K479" s="45">
        <v>0.73</v>
      </c>
      <c r="L479" s="45">
        <v>0.71</v>
      </c>
      <c r="M479" s="46">
        <v>0.3</v>
      </c>
      <c r="N479" s="45">
        <v>1.24</v>
      </c>
      <c r="O479" s="45">
        <v>0.48</v>
      </c>
      <c r="P479" s="45">
        <v>0.47</v>
      </c>
      <c r="Q479" s="45">
        <v>0.5</v>
      </c>
      <c r="R479" s="45">
        <v>-9999</v>
      </c>
      <c r="S479" s="45">
        <v>0.38</v>
      </c>
      <c r="T479" s="45">
        <v>0.11</v>
      </c>
      <c r="U479" s="45">
        <v>1</v>
      </c>
      <c r="V479" s="64">
        <f t="shared" si="23"/>
        <v>32782</v>
      </c>
      <c r="W479" s="65">
        <f t="shared" si="24"/>
        <v>1989</v>
      </c>
      <c r="X479" s="72" t="str">
        <f t="shared" si="25"/>
        <v>Dec</v>
      </c>
    </row>
    <row r="480" spans="1:24" x14ac:dyDescent="0.25">
      <c r="A480" s="61">
        <v>11</v>
      </c>
      <c r="B480" s="61">
        <v>1989</v>
      </c>
      <c r="C480" s="57">
        <v>0.12</v>
      </c>
      <c r="D480" s="45">
        <v>0.22</v>
      </c>
      <c r="E480" s="45">
        <v>-9999</v>
      </c>
      <c r="F480" s="45">
        <v>0.1</v>
      </c>
      <c r="G480" s="45">
        <v>0.31</v>
      </c>
      <c r="H480" s="45">
        <v>0.15</v>
      </c>
      <c r="I480" s="45">
        <v>0.37</v>
      </c>
      <c r="J480" s="45">
        <v>-9999</v>
      </c>
      <c r="K480" s="45">
        <v>0.23</v>
      </c>
      <c r="L480" s="45">
        <v>0.1</v>
      </c>
      <c r="M480" s="46">
        <v>0</v>
      </c>
      <c r="N480" s="45">
        <v>0.05</v>
      </c>
      <c r="O480" s="45">
        <v>0.01</v>
      </c>
      <c r="P480" s="45">
        <v>0.34</v>
      </c>
      <c r="Q480" s="45">
        <v>0.28999999999999998</v>
      </c>
      <c r="R480" s="45">
        <v>-9999</v>
      </c>
      <c r="S480" s="45">
        <v>0.13</v>
      </c>
      <c r="T480" s="45">
        <v>1.0000000000000001E-5</v>
      </c>
      <c r="U480" s="45">
        <v>7.0000000000000007E-2</v>
      </c>
      <c r="V480" s="64">
        <f t="shared" si="23"/>
        <v>32813</v>
      </c>
      <c r="W480" s="65">
        <f t="shared" si="24"/>
        <v>1990</v>
      </c>
      <c r="X480" s="72" t="str">
        <f t="shared" si="25"/>
        <v>Jan</v>
      </c>
    </row>
    <row r="481" spans="1:24" x14ac:dyDescent="0.25">
      <c r="A481" s="61">
        <v>12</v>
      </c>
      <c r="B481" s="61">
        <v>1989</v>
      </c>
      <c r="C481" s="57">
        <v>0.33</v>
      </c>
      <c r="D481" s="45">
        <v>0.92</v>
      </c>
      <c r="E481" s="45">
        <v>-9999</v>
      </c>
      <c r="F481" s="45">
        <v>0.52</v>
      </c>
      <c r="G481" s="45">
        <v>0.83</v>
      </c>
      <c r="H481" s="45">
        <v>0.81</v>
      </c>
      <c r="I481" s="45">
        <v>0.6</v>
      </c>
      <c r="J481" s="45">
        <v>-9999</v>
      </c>
      <c r="K481" s="45">
        <v>0.36</v>
      </c>
      <c r="L481" s="45">
        <v>7.0000000000000007E-2</v>
      </c>
      <c r="M481" s="46">
        <v>0.56999999999999995</v>
      </c>
      <c r="N481" s="45">
        <v>0.97</v>
      </c>
      <c r="O481" s="45">
        <v>0.39</v>
      </c>
      <c r="P481" s="45">
        <v>0.65</v>
      </c>
      <c r="Q481" s="45">
        <v>0.75</v>
      </c>
      <c r="R481" s="45">
        <v>-9999</v>
      </c>
      <c r="S481" s="45">
        <v>0.32</v>
      </c>
      <c r="T481" s="45">
        <v>0.23</v>
      </c>
      <c r="U481" s="45">
        <v>0.69</v>
      </c>
      <c r="V481" s="64">
        <f t="shared" si="23"/>
        <v>32843</v>
      </c>
      <c r="W481" s="65">
        <f t="shared" si="24"/>
        <v>1990</v>
      </c>
      <c r="X481" s="72" t="str">
        <f t="shared" si="25"/>
        <v>Feb</v>
      </c>
    </row>
    <row r="482" spans="1:24" x14ac:dyDescent="0.25">
      <c r="A482" s="61">
        <v>1</v>
      </c>
      <c r="B482" s="61">
        <v>1990</v>
      </c>
      <c r="C482" s="57">
        <v>0.23</v>
      </c>
      <c r="D482" s="45">
        <v>0.35</v>
      </c>
      <c r="E482" s="45">
        <v>-9999</v>
      </c>
      <c r="F482" s="45">
        <v>0.97</v>
      </c>
      <c r="G482" s="45">
        <v>0.21</v>
      </c>
      <c r="H482" s="45">
        <v>0.74</v>
      </c>
      <c r="I482" s="45">
        <v>0.04</v>
      </c>
      <c r="J482" s="45">
        <v>-9999</v>
      </c>
      <c r="K482" s="45">
        <v>0.59</v>
      </c>
      <c r="L482" s="45">
        <v>0.73</v>
      </c>
      <c r="M482" s="46">
        <v>1.3</v>
      </c>
      <c r="N482" s="45">
        <v>0.52</v>
      </c>
      <c r="O482" s="45">
        <v>0.26</v>
      </c>
      <c r="P482" s="45">
        <v>0.33</v>
      </c>
      <c r="Q482" s="45">
        <v>0.64</v>
      </c>
      <c r="R482" s="45">
        <v>-9999</v>
      </c>
      <c r="S482" s="45">
        <v>1.1000000000000001</v>
      </c>
      <c r="T482" s="45">
        <v>0.9</v>
      </c>
      <c r="U482" s="45">
        <v>0.44</v>
      </c>
      <c r="V482" s="64">
        <f t="shared" si="23"/>
        <v>32874</v>
      </c>
      <c r="W482" s="65">
        <f t="shared" si="24"/>
        <v>1990</v>
      </c>
      <c r="X482" s="72" t="str">
        <f t="shared" si="25"/>
        <v>Mar</v>
      </c>
    </row>
    <row r="483" spans="1:24" x14ac:dyDescent="0.25">
      <c r="A483" s="61">
        <v>2</v>
      </c>
      <c r="B483" s="61">
        <v>1990</v>
      </c>
      <c r="C483" s="57">
        <v>7.0000000000000007E-2</v>
      </c>
      <c r="D483" s="45">
        <v>0.54</v>
      </c>
      <c r="E483" s="45">
        <v>-9999</v>
      </c>
      <c r="F483" s="45">
        <v>0.18</v>
      </c>
      <c r="G483" s="45">
        <v>0.63</v>
      </c>
      <c r="H483" s="45">
        <v>0.55000000000000004</v>
      </c>
      <c r="I483" s="45">
        <v>0.35</v>
      </c>
      <c r="J483" s="45">
        <v>-9999</v>
      </c>
      <c r="K483" s="45">
        <v>0.56999999999999995</v>
      </c>
      <c r="L483" s="45">
        <v>0.01</v>
      </c>
      <c r="M483" s="46">
        <v>0.02</v>
      </c>
      <c r="N483" s="45">
        <v>0.38</v>
      </c>
      <c r="O483" s="45">
        <v>0.24</v>
      </c>
      <c r="P483" s="45">
        <v>0.49</v>
      </c>
      <c r="Q483" s="45">
        <v>0.4</v>
      </c>
      <c r="R483" s="45">
        <v>-9999</v>
      </c>
      <c r="S483" s="45">
        <v>0.06</v>
      </c>
      <c r="T483" s="45">
        <v>0.05</v>
      </c>
      <c r="U483" s="45">
        <v>0.61</v>
      </c>
      <c r="V483" s="64">
        <f t="shared" si="23"/>
        <v>32905</v>
      </c>
      <c r="W483" s="65">
        <f t="shared" si="24"/>
        <v>1990</v>
      </c>
      <c r="X483" s="72" t="str">
        <f t="shared" si="25"/>
        <v>Apr</v>
      </c>
    </row>
    <row r="484" spans="1:24" x14ac:dyDescent="0.25">
      <c r="A484" s="61">
        <v>3</v>
      </c>
      <c r="B484" s="61">
        <v>1990</v>
      </c>
      <c r="C484" s="57">
        <v>0.9</v>
      </c>
      <c r="D484" s="45">
        <v>3.46</v>
      </c>
      <c r="E484" s="45">
        <v>-9999</v>
      </c>
      <c r="F484" s="45">
        <v>1.93</v>
      </c>
      <c r="G484" s="45">
        <v>4.2</v>
      </c>
      <c r="H484" s="45">
        <v>3.1</v>
      </c>
      <c r="I484" s="45">
        <v>2.21</v>
      </c>
      <c r="J484" s="45">
        <v>-9999</v>
      </c>
      <c r="K484" s="45">
        <v>5.63</v>
      </c>
      <c r="L484" s="45">
        <v>2.66</v>
      </c>
      <c r="M484" s="46">
        <v>1.87</v>
      </c>
      <c r="N484" s="45">
        <v>3.12</v>
      </c>
      <c r="O484" s="45">
        <v>2.33</v>
      </c>
      <c r="P484" s="45">
        <v>3.24</v>
      </c>
      <c r="Q484" s="45">
        <v>4.3899999999999997</v>
      </c>
      <c r="R484" s="45">
        <v>-9999</v>
      </c>
      <c r="S484" s="45">
        <v>1.35</v>
      </c>
      <c r="T484" s="45">
        <v>2.4</v>
      </c>
      <c r="U484" s="45">
        <v>3.74</v>
      </c>
      <c r="V484" s="64">
        <f t="shared" si="23"/>
        <v>32933</v>
      </c>
      <c r="W484" s="65">
        <f t="shared" si="24"/>
        <v>1990</v>
      </c>
      <c r="X484" s="72" t="str">
        <f t="shared" si="25"/>
        <v>May</v>
      </c>
    </row>
    <row r="485" spans="1:24" x14ac:dyDescent="0.25">
      <c r="A485" s="61">
        <v>4</v>
      </c>
      <c r="B485" s="61">
        <v>1990</v>
      </c>
      <c r="C485" s="57">
        <v>1.27</v>
      </c>
      <c r="D485" s="45">
        <v>2.02</v>
      </c>
      <c r="E485" s="45">
        <v>2.16</v>
      </c>
      <c r="F485" s="45">
        <v>0.64</v>
      </c>
      <c r="G485" s="45">
        <v>1.92</v>
      </c>
      <c r="H485" s="45">
        <v>1.01</v>
      </c>
      <c r="I485" s="45">
        <v>1.71</v>
      </c>
      <c r="J485" s="45">
        <v>-9999</v>
      </c>
      <c r="K485" s="45">
        <v>0.98</v>
      </c>
      <c r="L485" s="45">
        <v>0.59</v>
      </c>
      <c r="M485" s="46">
        <v>1.29</v>
      </c>
      <c r="N485" s="45">
        <v>1.63</v>
      </c>
      <c r="O485" s="45">
        <v>2.23</v>
      </c>
      <c r="P485" s="45">
        <v>0.43</v>
      </c>
      <c r="Q485" s="45">
        <v>1.29</v>
      </c>
      <c r="R485" s="45">
        <v>-9999</v>
      </c>
      <c r="S485" s="45">
        <v>1.23</v>
      </c>
      <c r="T485" s="45">
        <v>1.55</v>
      </c>
      <c r="U485" s="45">
        <v>1.7</v>
      </c>
      <c r="V485" s="64">
        <f t="shared" si="23"/>
        <v>32964</v>
      </c>
      <c r="W485" s="65">
        <f t="shared" si="24"/>
        <v>1990</v>
      </c>
      <c r="X485" s="72" t="str">
        <f t="shared" si="25"/>
        <v>Jun</v>
      </c>
    </row>
    <row r="486" spans="1:24" x14ac:dyDescent="0.25">
      <c r="A486" s="61">
        <v>5</v>
      </c>
      <c r="B486" s="61">
        <v>1990</v>
      </c>
      <c r="C486" s="57">
        <v>0.51</v>
      </c>
      <c r="D486" s="45">
        <v>1.37</v>
      </c>
      <c r="E486" s="45">
        <v>1.73</v>
      </c>
      <c r="F486" s="45">
        <v>1.59</v>
      </c>
      <c r="G486" s="45">
        <v>2.15</v>
      </c>
      <c r="H486" s="45">
        <v>1.51</v>
      </c>
      <c r="I486" s="45">
        <v>1.99</v>
      </c>
      <c r="J486" s="45">
        <v>-9999</v>
      </c>
      <c r="K486" s="45">
        <v>2.83</v>
      </c>
      <c r="L486" s="45">
        <v>1.92</v>
      </c>
      <c r="M486" s="46">
        <v>4.2</v>
      </c>
      <c r="N486" s="45">
        <v>1.65</v>
      </c>
      <c r="O486" s="45">
        <v>1.85</v>
      </c>
      <c r="P486" s="45">
        <v>2.0299999999999998</v>
      </c>
      <c r="Q486" s="45">
        <v>2.1800000000000002</v>
      </c>
      <c r="R486" s="45">
        <v>-9999</v>
      </c>
      <c r="S486" s="45">
        <v>2.52</v>
      </c>
      <c r="T486" s="45">
        <v>1.86</v>
      </c>
      <c r="U486" s="45">
        <v>4.8600000000000003</v>
      </c>
      <c r="V486" s="64">
        <f t="shared" si="23"/>
        <v>32994</v>
      </c>
      <c r="W486" s="65">
        <f t="shared" si="24"/>
        <v>1990</v>
      </c>
      <c r="X486" s="72" t="str">
        <f t="shared" si="25"/>
        <v>Jul</v>
      </c>
    </row>
    <row r="487" spans="1:24" x14ac:dyDescent="0.25">
      <c r="A487" s="61">
        <v>6</v>
      </c>
      <c r="B487" s="61">
        <v>1990</v>
      </c>
      <c r="C487" s="57">
        <v>0.22</v>
      </c>
      <c r="D487" s="45">
        <v>0.26</v>
      </c>
      <c r="E487" s="45">
        <v>0.39</v>
      </c>
      <c r="F487" s="45">
        <v>0.52</v>
      </c>
      <c r="G487" s="45">
        <v>0.25</v>
      </c>
      <c r="H487" s="45">
        <v>0.21</v>
      </c>
      <c r="I487" s="45">
        <v>0.34</v>
      </c>
      <c r="J487" s="45">
        <v>-9999</v>
      </c>
      <c r="K487" s="45">
        <v>0.54</v>
      </c>
      <c r="L487" s="45">
        <v>1.22</v>
      </c>
      <c r="M487" s="46">
        <v>1.23</v>
      </c>
      <c r="N487" s="45">
        <v>0.53</v>
      </c>
      <c r="O487" s="45">
        <v>0.11</v>
      </c>
      <c r="P487" s="45">
        <v>0.19</v>
      </c>
      <c r="Q487" s="45">
        <v>0.53</v>
      </c>
      <c r="R487" s="45">
        <v>-9999</v>
      </c>
      <c r="S487" s="45">
        <v>0.44</v>
      </c>
      <c r="T487" s="45">
        <v>0.92</v>
      </c>
      <c r="U487" s="45">
        <v>0.59</v>
      </c>
      <c r="V487" s="64">
        <f t="shared" si="23"/>
        <v>33025</v>
      </c>
      <c r="W487" s="65">
        <f t="shared" si="24"/>
        <v>1990</v>
      </c>
      <c r="X487" s="72" t="str">
        <f t="shared" si="25"/>
        <v>Aug</v>
      </c>
    </row>
    <row r="488" spans="1:24" x14ac:dyDescent="0.25">
      <c r="A488" s="61">
        <v>7</v>
      </c>
      <c r="B488" s="61">
        <v>1990</v>
      </c>
      <c r="C488" s="57">
        <v>2.4300000000000002</v>
      </c>
      <c r="D488" s="45">
        <v>4.47</v>
      </c>
      <c r="E488" s="45">
        <v>4.2300000000000004</v>
      </c>
      <c r="F488" s="45">
        <v>2.11</v>
      </c>
      <c r="G488" s="45">
        <v>3.48</v>
      </c>
      <c r="H488" s="45">
        <v>3.57</v>
      </c>
      <c r="I488" s="45">
        <v>5.25</v>
      </c>
      <c r="J488" s="45">
        <v>-9999</v>
      </c>
      <c r="K488" s="45">
        <v>1.39</v>
      </c>
      <c r="L488" s="45">
        <v>6.2</v>
      </c>
      <c r="M488" s="46">
        <v>3.85</v>
      </c>
      <c r="N488" s="45">
        <v>2.71</v>
      </c>
      <c r="O488" s="45">
        <v>4.2</v>
      </c>
      <c r="P488" s="45">
        <v>1.24</v>
      </c>
      <c r="Q488" s="45">
        <v>1.92</v>
      </c>
      <c r="R488" s="45">
        <v>-9999</v>
      </c>
      <c r="S488" s="45">
        <v>5.27</v>
      </c>
      <c r="T488" s="45">
        <v>4.6900000000000004</v>
      </c>
      <c r="U488" s="45">
        <v>2.61</v>
      </c>
      <c r="V488" s="64">
        <f t="shared" si="23"/>
        <v>33055</v>
      </c>
      <c r="W488" s="65">
        <f t="shared" si="24"/>
        <v>1990</v>
      </c>
      <c r="X488" s="72" t="str">
        <f t="shared" si="25"/>
        <v>Sep</v>
      </c>
    </row>
    <row r="489" spans="1:24" x14ac:dyDescent="0.25">
      <c r="A489" s="61">
        <v>8</v>
      </c>
      <c r="B489" s="61">
        <v>1990</v>
      </c>
      <c r="C489" s="57">
        <v>2.77</v>
      </c>
      <c r="D489" s="45">
        <v>2.46</v>
      </c>
      <c r="E489" s="45">
        <v>1.1299999999999999</v>
      </c>
      <c r="F489" s="45">
        <v>2.42</v>
      </c>
      <c r="G489" s="45">
        <v>2.48</v>
      </c>
      <c r="H489" s="45">
        <v>1.96</v>
      </c>
      <c r="I489" s="45">
        <v>3</v>
      </c>
      <c r="J489" s="45">
        <v>-9999</v>
      </c>
      <c r="K489" s="45">
        <v>1.69</v>
      </c>
      <c r="L489" s="45">
        <v>2.9</v>
      </c>
      <c r="M489" s="46">
        <v>1.78</v>
      </c>
      <c r="N489" s="45">
        <v>1.1299999999999999</v>
      </c>
      <c r="O489" s="45">
        <v>2.65</v>
      </c>
      <c r="P489" s="45">
        <v>1.88</v>
      </c>
      <c r="Q489" s="45">
        <v>2.66</v>
      </c>
      <c r="R489" s="45">
        <v>-9999</v>
      </c>
      <c r="S489" s="45">
        <v>1.78</v>
      </c>
      <c r="T489" s="45">
        <v>3.47</v>
      </c>
      <c r="U489" s="45">
        <v>1.71</v>
      </c>
      <c r="V489" s="64">
        <f t="shared" si="23"/>
        <v>33086</v>
      </c>
      <c r="W489" s="65">
        <f t="shared" si="24"/>
        <v>1990</v>
      </c>
      <c r="X489" s="72" t="str">
        <f t="shared" si="25"/>
        <v>Oct</v>
      </c>
    </row>
    <row r="490" spans="1:24" x14ac:dyDescent="0.25">
      <c r="A490" s="61">
        <v>9</v>
      </c>
      <c r="B490" s="61">
        <v>1990</v>
      </c>
      <c r="C490" s="57">
        <v>1.71</v>
      </c>
      <c r="D490" s="45">
        <v>2.4900000000000002</v>
      </c>
      <c r="E490" s="45">
        <v>1.84</v>
      </c>
      <c r="F490" s="45">
        <v>1.1599999999999999</v>
      </c>
      <c r="G490" s="45">
        <v>3.07</v>
      </c>
      <c r="H490" s="45">
        <v>1.46</v>
      </c>
      <c r="I490" s="45">
        <v>1.03</v>
      </c>
      <c r="J490" s="45">
        <v>-9999</v>
      </c>
      <c r="K490" s="45">
        <v>1.36</v>
      </c>
      <c r="L490" s="45">
        <v>1.04</v>
      </c>
      <c r="M490" s="46">
        <v>0.41</v>
      </c>
      <c r="N490" s="45">
        <v>1.45</v>
      </c>
      <c r="O490" s="45">
        <v>1.23</v>
      </c>
      <c r="P490" s="45">
        <v>1.37</v>
      </c>
      <c r="Q490" s="45">
        <v>1.98</v>
      </c>
      <c r="R490" s="45">
        <v>-9999</v>
      </c>
      <c r="S490" s="45">
        <v>1.88</v>
      </c>
      <c r="T490" s="45">
        <v>0.99</v>
      </c>
      <c r="U490" s="45">
        <v>1.51</v>
      </c>
      <c r="V490" s="64">
        <f t="shared" si="23"/>
        <v>33117</v>
      </c>
      <c r="W490" s="65">
        <f t="shared" si="24"/>
        <v>1990</v>
      </c>
      <c r="X490" s="72" t="str">
        <f t="shared" si="25"/>
        <v>Nov</v>
      </c>
    </row>
    <row r="491" spans="1:24" x14ac:dyDescent="0.25">
      <c r="A491" s="61">
        <v>10</v>
      </c>
      <c r="B491" s="61">
        <v>1990</v>
      </c>
      <c r="C491" s="57">
        <v>0.75</v>
      </c>
      <c r="D491" s="45">
        <v>1.55</v>
      </c>
      <c r="E491" s="45">
        <v>0.96</v>
      </c>
      <c r="F491" s="45">
        <v>1.1200000000000001</v>
      </c>
      <c r="G491" s="45">
        <v>1.56</v>
      </c>
      <c r="H491" s="45">
        <v>1.03</v>
      </c>
      <c r="I491" s="45">
        <v>0.98</v>
      </c>
      <c r="J491" s="45">
        <v>-9999</v>
      </c>
      <c r="K491" s="45">
        <v>0.56999999999999995</v>
      </c>
      <c r="L491" s="45">
        <v>0.66</v>
      </c>
      <c r="M491" s="46">
        <v>1.27</v>
      </c>
      <c r="N491" s="45">
        <v>0.97</v>
      </c>
      <c r="O491" s="45">
        <v>0.52</v>
      </c>
      <c r="P491" s="45">
        <v>0.28000000000000003</v>
      </c>
      <c r="Q491" s="45">
        <v>1.9</v>
      </c>
      <c r="R491" s="45">
        <v>-9999</v>
      </c>
      <c r="S491" s="45">
        <v>1.05</v>
      </c>
      <c r="T491" s="45">
        <v>1.04</v>
      </c>
      <c r="U491" s="45">
        <v>0.61</v>
      </c>
      <c r="V491" s="64">
        <f t="shared" si="23"/>
        <v>33147</v>
      </c>
      <c r="W491" s="65">
        <f t="shared" si="24"/>
        <v>1990</v>
      </c>
      <c r="X491" s="72" t="str">
        <f t="shared" si="25"/>
        <v>Dec</v>
      </c>
    </row>
    <row r="492" spans="1:24" x14ac:dyDescent="0.25">
      <c r="A492" s="61">
        <v>11</v>
      </c>
      <c r="B492" s="61">
        <v>1990</v>
      </c>
      <c r="C492" s="57">
        <v>0.64</v>
      </c>
      <c r="D492" s="45">
        <v>1.28</v>
      </c>
      <c r="E492" s="45">
        <v>1.6</v>
      </c>
      <c r="F492" s="45">
        <v>1.1299999999999999</v>
      </c>
      <c r="G492" s="45">
        <v>1</v>
      </c>
      <c r="H492" s="45">
        <v>1.28</v>
      </c>
      <c r="I492" s="45">
        <v>0.35</v>
      </c>
      <c r="J492" s="45">
        <v>-9999</v>
      </c>
      <c r="K492" s="45">
        <v>0.87</v>
      </c>
      <c r="L492" s="45">
        <v>0.9</v>
      </c>
      <c r="M492" s="46">
        <v>0.99</v>
      </c>
      <c r="N492" s="45">
        <v>1.4</v>
      </c>
      <c r="O492" s="45">
        <v>-9999</v>
      </c>
      <c r="P492" s="45">
        <v>0.49</v>
      </c>
      <c r="Q492" s="45">
        <v>1.41</v>
      </c>
      <c r="R492" s="45">
        <v>-9999</v>
      </c>
      <c r="S492" s="45">
        <v>1.41</v>
      </c>
      <c r="T492" s="45">
        <v>1.1299999999999999</v>
      </c>
      <c r="U492" s="45">
        <v>0.56000000000000005</v>
      </c>
      <c r="V492" s="64">
        <f t="shared" si="23"/>
        <v>33178</v>
      </c>
      <c r="W492" s="65">
        <f t="shared" si="24"/>
        <v>1991</v>
      </c>
      <c r="X492" s="72" t="str">
        <f t="shared" si="25"/>
        <v>Jan</v>
      </c>
    </row>
    <row r="493" spans="1:24" x14ac:dyDescent="0.25">
      <c r="A493" s="61">
        <v>12</v>
      </c>
      <c r="B493" s="61">
        <v>1990</v>
      </c>
      <c r="C493" s="57">
        <v>0.11</v>
      </c>
      <c r="D493" s="45">
        <v>0.3</v>
      </c>
      <c r="E493" s="45">
        <v>0.75</v>
      </c>
      <c r="F493" s="45">
        <v>7.0000000000000007E-2</v>
      </c>
      <c r="G493" s="45">
        <v>0.3</v>
      </c>
      <c r="H493" s="45">
        <v>0.27</v>
      </c>
      <c r="I493" s="45">
        <v>7.0000000000000007E-2</v>
      </c>
      <c r="J493" s="45">
        <v>-9999</v>
      </c>
      <c r="K493" s="45">
        <v>0.25</v>
      </c>
      <c r="L493" s="45">
        <v>0.03</v>
      </c>
      <c r="M493" s="46">
        <v>1E-3</v>
      </c>
      <c r="N493" s="45">
        <v>0.17</v>
      </c>
      <c r="O493" s="45">
        <v>0.19</v>
      </c>
      <c r="P493" s="45">
        <v>0.59</v>
      </c>
      <c r="Q493" s="45">
        <v>0.18</v>
      </c>
      <c r="R493" s="45">
        <v>-9999</v>
      </c>
      <c r="S493" s="45">
        <v>1.0000000000000001E-5</v>
      </c>
      <c r="T493" s="45">
        <v>0.09</v>
      </c>
      <c r="U493" s="45">
        <v>0.72</v>
      </c>
      <c r="V493" s="64">
        <f t="shared" si="23"/>
        <v>33208</v>
      </c>
      <c r="W493" s="65">
        <f t="shared" si="24"/>
        <v>1991</v>
      </c>
      <c r="X493" s="72" t="str">
        <f t="shared" si="25"/>
        <v>Feb</v>
      </c>
    </row>
    <row r="494" spans="1:24" x14ac:dyDescent="0.25">
      <c r="A494" s="61">
        <v>1</v>
      </c>
      <c r="B494" s="61">
        <v>1991</v>
      </c>
      <c r="C494" s="57">
        <v>0.02</v>
      </c>
      <c r="D494" s="45">
        <v>0.37</v>
      </c>
      <c r="E494" s="45">
        <v>1.05</v>
      </c>
      <c r="F494" s="45">
        <v>0.22</v>
      </c>
      <c r="G494" s="45">
        <v>0.39</v>
      </c>
      <c r="H494" s="45">
        <v>0.76</v>
      </c>
      <c r="I494" s="45">
        <v>0.03</v>
      </c>
      <c r="J494" s="45">
        <v>-9999</v>
      </c>
      <c r="K494" s="45">
        <v>0.34</v>
      </c>
      <c r="L494" s="45">
        <v>0.08</v>
      </c>
      <c r="M494" s="46">
        <v>0.05</v>
      </c>
      <c r="N494" s="45">
        <v>0.77</v>
      </c>
      <c r="O494" s="45">
        <v>0.06</v>
      </c>
      <c r="P494" s="45">
        <v>0.59</v>
      </c>
      <c r="Q494" s="45">
        <v>0.54</v>
      </c>
      <c r="R494" s="45">
        <v>-9999</v>
      </c>
      <c r="S494" s="45">
        <v>0.21</v>
      </c>
      <c r="T494" s="45">
        <v>0.28999999999999998</v>
      </c>
      <c r="U494" s="45">
        <v>0.61</v>
      </c>
      <c r="V494" s="64">
        <f t="shared" si="23"/>
        <v>33239</v>
      </c>
      <c r="W494" s="65">
        <f t="shared" si="24"/>
        <v>1991</v>
      </c>
      <c r="X494" s="72" t="str">
        <f t="shared" si="25"/>
        <v>Mar</v>
      </c>
    </row>
    <row r="495" spans="1:24" x14ac:dyDescent="0.25">
      <c r="A495" s="61">
        <v>2</v>
      </c>
      <c r="B495" s="61">
        <v>1991</v>
      </c>
      <c r="C495" s="57">
        <v>0.06</v>
      </c>
      <c r="D495" s="45">
        <v>0.28999999999999998</v>
      </c>
      <c r="E495" s="45">
        <v>0.15</v>
      </c>
      <c r="F495" s="45">
        <v>0</v>
      </c>
      <c r="G495" s="45">
        <v>0.19</v>
      </c>
      <c r="H495" s="45">
        <v>0.08</v>
      </c>
      <c r="I495" s="45">
        <v>0.16</v>
      </c>
      <c r="J495" s="45">
        <v>-9999</v>
      </c>
      <c r="K495" s="45">
        <v>0.02</v>
      </c>
      <c r="L495" s="45">
        <v>0</v>
      </c>
      <c r="M495" s="46">
        <v>0.32</v>
      </c>
      <c r="N495" s="45">
        <v>0.1</v>
      </c>
      <c r="O495" s="45">
        <v>0.03</v>
      </c>
      <c r="P495" s="45">
        <v>1.0000000000000001E-5</v>
      </c>
      <c r="Q495" s="45">
        <v>0.08</v>
      </c>
      <c r="R495" s="45">
        <v>-9999</v>
      </c>
      <c r="S495" s="45">
        <v>0.5</v>
      </c>
      <c r="T495" s="45">
        <v>0.11</v>
      </c>
      <c r="U495" s="45">
        <v>0</v>
      </c>
      <c r="V495" s="64">
        <f t="shared" si="23"/>
        <v>33270</v>
      </c>
      <c r="W495" s="65">
        <f t="shared" si="24"/>
        <v>1991</v>
      </c>
      <c r="X495" s="72" t="str">
        <f t="shared" si="25"/>
        <v>Apr</v>
      </c>
    </row>
    <row r="496" spans="1:24" x14ac:dyDescent="0.25">
      <c r="A496" s="61">
        <v>3</v>
      </c>
      <c r="B496" s="61">
        <v>1991</v>
      </c>
      <c r="C496" s="57">
        <v>0.31</v>
      </c>
      <c r="D496" s="45">
        <v>0.64</v>
      </c>
      <c r="E496" s="45">
        <v>0.43</v>
      </c>
      <c r="F496" s="45">
        <v>0.92</v>
      </c>
      <c r="G496" s="45">
        <v>0.62</v>
      </c>
      <c r="H496" s="45">
        <v>0.76</v>
      </c>
      <c r="I496" s="45">
        <v>0.17</v>
      </c>
      <c r="J496" s="45">
        <v>-9999</v>
      </c>
      <c r="K496" s="45">
        <v>0.15</v>
      </c>
      <c r="L496" s="45">
        <v>0.45</v>
      </c>
      <c r="M496" s="46">
        <v>1.59</v>
      </c>
      <c r="N496" s="45">
        <v>0.37</v>
      </c>
      <c r="O496" s="45">
        <v>0.72</v>
      </c>
      <c r="P496" s="45">
        <v>0.69</v>
      </c>
      <c r="Q496" s="45">
        <v>-9999</v>
      </c>
      <c r="R496" s="45">
        <v>-9999</v>
      </c>
      <c r="S496" s="45">
        <v>1.1299999999999999</v>
      </c>
      <c r="T496" s="45">
        <v>0.66</v>
      </c>
      <c r="U496" s="45">
        <v>0.36</v>
      </c>
      <c r="V496" s="64">
        <f t="shared" si="23"/>
        <v>33298</v>
      </c>
      <c r="W496" s="65">
        <f t="shared" si="24"/>
        <v>1991</v>
      </c>
      <c r="X496" s="72" t="str">
        <f t="shared" si="25"/>
        <v>May</v>
      </c>
    </row>
    <row r="497" spans="1:24" x14ac:dyDescent="0.25">
      <c r="A497" s="61">
        <v>4</v>
      </c>
      <c r="B497" s="61">
        <v>1991</v>
      </c>
      <c r="C497" s="57">
        <v>0.96</v>
      </c>
      <c r="D497" s="45">
        <v>1.61</v>
      </c>
      <c r="E497" s="45">
        <v>2.41</v>
      </c>
      <c r="F497" s="45">
        <v>0.69</v>
      </c>
      <c r="G497" s="45">
        <v>1.22</v>
      </c>
      <c r="H497" s="45">
        <v>1.94</v>
      </c>
      <c r="I497" s="45">
        <v>0.5</v>
      </c>
      <c r="J497" s="45">
        <v>-9999</v>
      </c>
      <c r="K497" s="45">
        <v>1.1000000000000001</v>
      </c>
      <c r="L497" s="45">
        <v>0.76</v>
      </c>
      <c r="M497" s="46">
        <v>0.24</v>
      </c>
      <c r="N497" s="45">
        <v>1.58</v>
      </c>
      <c r="O497" s="45">
        <v>0.95</v>
      </c>
      <c r="P497" s="45">
        <v>0.93</v>
      </c>
      <c r="Q497" s="45">
        <v>2.13</v>
      </c>
      <c r="R497" s="45">
        <v>-9999</v>
      </c>
      <c r="S497" s="45">
        <v>0.55000000000000004</v>
      </c>
      <c r="T497" s="45">
        <v>0.17</v>
      </c>
      <c r="U497" s="45">
        <v>1.0900000000000001</v>
      </c>
      <c r="V497" s="64">
        <f t="shared" si="23"/>
        <v>33329</v>
      </c>
      <c r="W497" s="65">
        <f t="shared" si="24"/>
        <v>1991</v>
      </c>
      <c r="X497" s="72" t="str">
        <f t="shared" si="25"/>
        <v>Jun</v>
      </c>
    </row>
    <row r="498" spans="1:24" x14ac:dyDescent="0.25">
      <c r="A498" s="61">
        <v>5</v>
      </c>
      <c r="B498" s="61">
        <v>1991</v>
      </c>
      <c r="C498" s="57">
        <v>0.94</v>
      </c>
      <c r="D498" s="45">
        <v>2.58</v>
      </c>
      <c r="E498" s="45">
        <v>2.9</v>
      </c>
      <c r="F498" s="45">
        <v>2.0699999999999998</v>
      </c>
      <c r="G498" s="45">
        <v>2.6</v>
      </c>
      <c r="H498" s="45">
        <v>2.4300000000000002</v>
      </c>
      <c r="I498" s="45">
        <v>2.93</v>
      </c>
      <c r="J498" s="45">
        <v>-9999</v>
      </c>
      <c r="K498" s="45">
        <v>2.35</v>
      </c>
      <c r="L498" s="45">
        <v>1.3</v>
      </c>
      <c r="M498" s="46">
        <v>6.87</v>
      </c>
      <c r="N498" s="45">
        <v>3.76</v>
      </c>
      <c r="O498" s="45">
        <v>2.21</v>
      </c>
      <c r="P498" s="45">
        <v>1.59</v>
      </c>
      <c r="Q498" s="45">
        <v>2.92</v>
      </c>
      <c r="R498" s="45">
        <v>-9999</v>
      </c>
      <c r="S498" s="45">
        <v>4.4400000000000004</v>
      </c>
      <c r="T498" s="45">
        <v>2.87</v>
      </c>
      <c r="U498" s="45">
        <v>4.18</v>
      </c>
      <c r="V498" s="64">
        <f t="shared" si="23"/>
        <v>33359</v>
      </c>
      <c r="W498" s="65">
        <f t="shared" si="24"/>
        <v>1991</v>
      </c>
      <c r="X498" s="72" t="str">
        <f t="shared" si="25"/>
        <v>Jul</v>
      </c>
    </row>
    <row r="499" spans="1:24" x14ac:dyDescent="0.25">
      <c r="A499" s="61">
        <v>6</v>
      </c>
      <c r="B499" s="61">
        <v>1991</v>
      </c>
      <c r="C499" s="57">
        <v>1.87</v>
      </c>
      <c r="D499" s="45">
        <v>2.89</v>
      </c>
      <c r="E499" s="45">
        <v>3.59</v>
      </c>
      <c r="F499" s="45">
        <v>2.71</v>
      </c>
      <c r="G499" s="45">
        <v>3.09</v>
      </c>
      <c r="H499" s="45">
        <v>2.2000000000000002</v>
      </c>
      <c r="I499" s="45">
        <v>3.03</v>
      </c>
      <c r="J499" s="45">
        <v>-9999</v>
      </c>
      <c r="K499" s="45">
        <v>3.59</v>
      </c>
      <c r="L499" s="45">
        <v>2.08</v>
      </c>
      <c r="M499" s="46">
        <v>2.62</v>
      </c>
      <c r="N499" s="45">
        <v>2.86</v>
      </c>
      <c r="O499" s="45">
        <v>1.65</v>
      </c>
      <c r="P499" s="45">
        <v>2.54</v>
      </c>
      <c r="Q499" s="45">
        <v>1.78</v>
      </c>
      <c r="R499" s="45">
        <v>-9999</v>
      </c>
      <c r="S499" s="45">
        <v>3.55</v>
      </c>
      <c r="T499" s="45">
        <v>2.04</v>
      </c>
      <c r="U499" s="45">
        <v>2.91</v>
      </c>
      <c r="V499" s="64">
        <f t="shared" si="23"/>
        <v>33390</v>
      </c>
      <c r="W499" s="65">
        <f t="shared" si="24"/>
        <v>1991</v>
      </c>
      <c r="X499" s="72" t="str">
        <f t="shared" si="25"/>
        <v>Aug</v>
      </c>
    </row>
    <row r="500" spans="1:24" x14ac:dyDescent="0.25">
      <c r="A500" s="61">
        <v>7</v>
      </c>
      <c r="B500" s="61">
        <v>1991</v>
      </c>
      <c r="C500" s="57">
        <v>2.62</v>
      </c>
      <c r="D500" s="45">
        <v>3.86</v>
      </c>
      <c r="E500" s="45">
        <v>3.11</v>
      </c>
      <c r="F500" s="45">
        <v>5.93</v>
      </c>
      <c r="G500" s="45">
        <v>3.64</v>
      </c>
      <c r="H500" s="45">
        <v>4.1100000000000003</v>
      </c>
      <c r="I500" s="45">
        <v>2.2799999999999998</v>
      </c>
      <c r="J500" s="45">
        <v>-9999</v>
      </c>
      <c r="K500" s="45">
        <v>1.34</v>
      </c>
      <c r="L500" s="45">
        <v>1.62</v>
      </c>
      <c r="M500" s="46">
        <v>0.61</v>
      </c>
      <c r="N500" s="45">
        <v>2.74</v>
      </c>
      <c r="O500" s="45">
        <v>4.6100000000000003</v>
      </c>
      <c r="P500" s="45">
        <v>1.62</v>
      </c>
      <c r="Q500" s="45">
        <v>1.8</v>
      </c>
      <c r="R500" s="45">
        <v>-9999</v>
      </c>
      <c r="S500" s="45">
        <v>1.21</v>
      </c>
      <c r="T500" s="45">
        <v>1.3</v>
      </c>
      <c r="U500" s="45">
        <v>1.88</v>
      </c>
      <c r="V500" s="64">
        <f t="shared" si="23"/>
        <v>33420</v>
      </c>
      <c r="W500" s="65">
        <f t="shared" si="24"/>
        <v>1991</v>
      </c>
      <c r="X500" s="72" t="str">
        <f t="shared" si="25"/>
        <v>Sep</v>
      </c>
    </row>
    <row r="501" spans="1:24" x14ac:dyDescent="0.25">
      <c r="A501" s="61">
        <v>8</v>
      </c>
      <c r="B501" s="61">
        <v>1991</v>
      </c>
      <c r="C501" s="57">
        <v>2.56</v>
      </c>
      <c r="D501" s="45">
        <v>2.74</v>
      </c>
      <c r="E501" s="45">
        <v>2.08</v>
      </c>
      <c r="F501" s="45">
        <v>1.79</v>
      </c>
      <c r="G501" s="45">
        <v>3.9</v>
      </c>
      <c r="H501" s="45">
        <v>3.69</v>
      </c>
      <c r="I501" s="45">
        <v>2.4900000000000002</v>
      </c>
      <c r="J501" s="45">
        <v>-9999</v>
      </c>
      <c r="K501" s="45">
        <v>2.21</v>
      </c>
      <c r="L501" s="45">
        <v>1.64</v>
      </c>
      <c r="M501" s="46">
        <v>1.4</v>
      </c>
      <c r="N501" s="45">
        <v>1.81</v>
      </c>
      <c r="O501" s="45">
        <v>4.96</v>
      </c>
      <c r="P501" s="45">
        <v>3.02</v>
      </c>
      <c r="Q501" s="45">
        <v>1.78</v>
      </c>
      <c r="R501" s="45">
        <v>-9999</v>
      </c>
      <c r="S501" s="45">
        <v>1.28</v>
      </c>
      <c r="T501" s="45">
        <v>2.02</v>
      </c>
      <c r="U501" s="45">
        <v>2.52</v>
      </c>
      <c r="V501" s="64">
        <f t="shared" si="23"/>
        <v>33451</v>
      </c>
      <c r="W501" s="65">
        <f t="shared" si="24"/>
        <v>1991</v>
      </c>
      <c r="X501" s="72" t="str">
        <f t="shared" si="25"/>
        <v>Oct</v>
      </c>
    </row>
    <row r="502" spans="1:24" x14ac:dyDescent="0.25">
      <c r="A502" s="61">
        <v>9</v>
      </c>
      <c r="B502" s="61">
        <v>1991</v>
      </c>
      <c r="C502" s="57">
        <v>0.45</v>
      </c>
      <c r="D502" s="45">
        <v>0.22</v>
      </c>
      <c r="E502" s="45">
        <v>1.21</v>
      </c>
      <c r="F502" s="45">
        <v>0.89</v>
      </c>
      <c r="G502" s="45">
        <v>0.24</v>
      </c>
      <c r="H502" s="45">
        <v>0.79</v>
      </c>
      <c r="I502" s="45">
        <v>0.34</v>
      </c>
      <c r="J502" s="45">
        <v>-9999</v>
      </c>
      <c r="K502" s="45">
        <v>0.85</v>
      </c>
      <c r="L502" s="45">
        <v>0.89</v>
      </c>
      <c r="M502" s="46">
        <v>1</v>
      </c>
      <c r="N502" s="45">
        <v>0.71</v>
      </c>
      <c r="O502" s="45">
        <v>0.6</v>
      </c>
      <c r="P502" s="45">
        <v>1.64</v>
      </c>
      <c r="Q502" s="45">
        <v>0.25</v>
      </c>
      <c r="R502" s="45">
        <v>-9999</v>
      </c>
      <c r="S502" s="45">
        <v>2.0299999999999998</v>
      </c>
      <c r="T502" s="45">
        <v>2.2799999999999998</v>
      </c>
      <c r="U502" s="45">
        <v>3.12</v>
      </c>
      <c r="V502" s="64">
        <f t="shared" si="23"/>
        <v>33482</v>
      </c>
      <c r="W502" s="65">
        <f t="shared" si="24"/>
        <v>1991</v>
      </c>
      <c r="X502" s="72" t="str">
        <f t="shared" si="25"/>
        <v>Nov</v>
      </c>
    </row>
    <row r="503" spans="1:24" x14ac:dyDescent="0.25">
      <c r="A503" s="61">
        <v>10</v>
      </c>
      <c r="B503" s="61">
        <v>1991</v>
      </c>
      <c r="C503" s="57">
        <v>0.52</v>
      </c>
      <c r="D503" s="45">
        <v>1.1399999999999999</v>
      </c>
      <c r="E503" s="45">
        <v>0.93</v>
      </c>
      <c r="F503" s="45">
        <v>0.46</v>
      </c>
      <c r="G503" s="45">
        <v>0.66</v>
      </c>
      <c r="H503" s="45">
        <v>0.7</v>
      </c>
      <c r="I503" s="45">
        <v>0.56999999999999995</v>
      </c>
      <c r="J503" s="45">
        <v>-9999</v>
      </c>
      <c r="K503" s="45">
        <v>0.69</v>
      </c>
      <c r="L503" s="45">
        <v>0.48</v>
      </c>
      <c r="M503" s="46">
        <v>2.02</v>
      </c>
      <c r="N503" s="45">
        <v>0.99</v>
      </c>
      <c r="O503" s="45">
        <v>0.17</v>
      </c>
      <c r="P503" s="45">
        <v>1.05</v>
      </c>
      <c r="Q503" s="45">
        <v>0.73</v>
      </c>
      <c r="R503" s="45">
        <v>-9999</v>
      </c>
      <c r="S503" s="45">
        <v>1.36</v>
      </c>
      <c r="T503" s="45">
        <v>0.57999999999999996</v>
      </c>
      <c r="U503" s="45">
        <v>0.65</v>
      </c>
      <c r="V503" s="64">
        <f t="shared" si="23"/>
        <v>33512</v>
      </c>
      <c r="W503" s="65">
        <f t="shared" si="24"/>
        <v>1991</v>
      </c>
      <c r="X503" s="72" t="str">
        <f t="shared" si="25"/>
        <v>Dec</v>
      </c>
    </row>
    <row r="504" spans="1:24" x14ac:dyDescent="0.25">
      <c r="A504" s="61">
        <v>11</v>
      </c>
      <c r="B504" s="61">
        <v>1991</v>
      </c>
      <c r="C504" s="57">
        <v>0.75</v>
      </c>
      <c r="D504" s="45">
        <v>2.09</v>
      </c>
      <c r="E504" s="45">
        <v>3.3</v>
      </c>
      <c r="F504" s="45">
        <v>1.96</v>
      </c>
      <c r="G504" s="45">
        <v>2.29</v>
      </c>
      <c r="H504" s="45">
        <v>2.67</v>
      </c>
      <c r="I504" s="45">
        <v>0.8</v>
      </c>
      <c r="J504" s="45">
        <v>-9999</v>
      </c>
      <c r="K504" s="45">
        <v>1.48</v>
      </c>
      <c r="L504" s="45">
        <v>1.36</v>
      </c>
      <c r="M504" s="46">
        <v>1.49</v>
      </c>
      <c r="N504" s="45">
        <v>3.37</v>
      </c>
      <c r="O504" s="45">
        <v>1.33</v>
      </c>
      <c r="P504" s="45">
        <v>1.52</v>
      </c>
      <c r="Q504" s="45">
        <v>-9999</v>
      </c>
      <c r="R504" s="45">
        <v>-9999</v>
      </c>
      <c r="S504" s="45">
        <v>1.41</v>
      </c>
      <c r="T504" s="45">
        <v>1.21</v>
      </c>
      <c r="U504" s="45">
        <v>-9999</v>
      </c>
      <c r="V504" s="64">
        <f t="shared" si="23"/>
        <v>33543</v>
      </c>
      <c r="W504" s="65">
        <f t="shared" si="24"/>
        <v>1992</v>
      </c>
      <c r="X504" s="72" t="str">
        <f t="shared" si="25"/>
        <v>Jan</v>
      </c>
    </row>
    <row r="505" spans="1:24" x14ac:dyDescent="0.25">
      <c r="A505" s="61">
        <v>12</v>
      </c>
      <c r="B505" s="61">
        <v>1991</v>
      </c>
      <c r="C505" s="57">
        <v>0.1</v>
      </c>
      <c r="D505" s="45">
        <v>7.0000000000000007E-2</v>
      </c>
      <c r="E505" s="45">
        <v>0.01</v>
      </c>
      <c r="F505" s="45">
        <v>0.19</v>
      </c>
      <c r="G505" s="45">
        <v>0.11</v>
      </c>
      <c r="H505" s="45">
        <v>0.19</v>
      </c>
      <c r="I505" s="45">
        <v>0</v>
      </c>
      <c r="J505" s="45">
        <v>-9999</v>
      </c>
      <c r="K505" s="45">
        <v>0.01</v>
      </c>
      <c r="L505" s="45">
        <v>0</v>
      </c>
      <c r="M505" s="46">
        <v>1E-3</v>
      </c>
      <c r="N505" s="45">
        <v>1.0000000000000001E-5</v>
      </c>
      <c r="O505" s="45">
        <v>0.08</v>
      </c>
      <c r="P505" s="45">
        <v>1.0000000000000001E-5</v>
      </c>
      <c r="Q505" s="45">
        <v>0.02</v>
      </c>
      <c r="R505" s="45">
        <v>-9999</v>
      </c>
      <c r="S505" s="45">
        <v>0.03</v>
      </c>
      <c r="T505" s="45">
        <v>1.0000000000000001E-5</v>
      </c>
      <c r="U505" s="45">
        <v>0</v>
      </c>
      <c r="V505" s="64">
        <f t="shared" si="23"/>
        <v>33573</v>
      </c>
      <c r="W505" s="65">
        <f t="shared" si="24"/>
        <v>1992</v>
      </c>
      <c r="X505" s="72" t="str">
        <f t="shared" si="25"/>
        <v>Feb</v>
      </c>
    </row>
    <row r="506" spans="1:24" x14ac:dyDescent="0.25">
      <c r="A506" s="61">
        <v>1</v>
      </c>
      <c r="B506" s="61">
        <v>1992</v>
      </c>
      <c r="C506" s="57">
        <v>7.0000000000000007E-2</v>
      </c>
      <c r="D506" s="45">
        <v>0.28000000000000003</v>
      </c>
      <c r="E506" s="45">
        <v>0.67</v>
      </c>
      <c r="F506" s="45">
        <v>0.88</v>
      </c>
      <c r="G506" s="45">
        <v>0.42</v>
      </c>
      <c r="H506" s="45">
        <v>1.19</v>
      </c>
      <c r="I506" s="45">
        <v>0.05</v>
      </c>
      <c r="J506" s="45">
        <v>-9999</v>
      </c>
      <c r="K506" s="45">
        <v>0.63</v>
      </c>
      <c r="L506" s="45">
        <v>0.64</v>
      </c>
      <c r="M506" s="46">
        <v>1.22</v>
      </c>
      <c r="N506" s="45">
        <v>0.97</v>
      </c>
      <c r="O506" s="45">
        <v>0.1</v>
      </c>
      <c r="P506" s="45">
        <v>0.55000000000000004</v>
      </c>
      <c r="Q506" s="45">
        <v>1.44</v>
      </c>
      <c r="R506" s="45">
        <v>-9999</v>
      </c>
      <c r="S506" s="45">
        <v>1.26</v>
      </c>
      <c r="T506" s="45">
        <v>0.95</v>
      </c>
      <c r="U506" s="45">
        <v>0.32</v>
      </c>
      <c r="V506" s="64">
        <f t="shared" si="23"/>
        <v>33604</v>
      </c>
      <c r="W506" s="65">
        <f t="shared" si="24"/>
        <v>1992</v>
      </c>
      <c r="X506" s="72" t="str">
        <f t="shared" si="25"/>
        <v>Mar</v>
      </c>
    </row>
    <row r="507" spans="1:24" x14ac:dyDescent="0.25">
      <c r="A507" s="61">
        <v>2</v>
      </c>
      <c r="B507" s="61">
        <v>1992</v>
      </c>
      <c r="C507" s="57">
        <v>0.06</v>
      </c>
      <c r="D507" s="45">
        <v>0.17</v>
      </c>
      <c r="E507" s="45">
        <v>1.0000000000000001E-5</v>
      </c>
      <c r="F507" s="45">
        <v>0.04</v>
      </c>
      <c r="G507" s="45">
        <v>0.12</v>
      </c>
      <c r="H507" s="45">
        <v>0.09</v>
      </c>
      <c r="I507" s="45">
        <v>0</v>
      </c>
      <c r="J507" s="45">
        <v>-9999</v>
      </c>
      <c r="K507" s="45">
        <v>1.0000000000000001E-5</v>
      </c>
      <c r="L507" s="45">
        <v>0.03</v>
      </c>
      <c r="M507" s="46">
        <v>0.55000000000000004</v>
      </c>
      <c r="N507" s="45">
        <v>0.02</v>
      </c>
      <c r="O507" s="45">
        <v>0.08</v>
      </c>
      <c r="P507" s="45">
        <v>1.0000000000000001E-5</v>
      </c>
      <c r="Q507" s="45">
        <v>0.05</v>
      </c>
      <c r="R507" s="45">
        <v>-9999</v>
      </c>
      <c r="S507" s="45">
        <v>0.65</v>
      </c>
      <c r="T507" s="45">
        <v>0.33</v>
      </c>
      <c r="U507" s="45">
        <v>0</v>
      </c>
      <c r="V507" s="64">
        <f t="shared" si="23"/>
        <v>33635</v>
      </c>
      <c r="W507" s="65">
        <f t="shared" si="24"/>
        <v>1992</v>
      </c>
      <c r="X507" s="72" t="str">
        <f t="shared" si="25"/>
        <v>Apr</v>
      </c>
    </row>
    <row r="508" spans="1:24" x14ac:dyDescent="0.25">
      <c r="A508" s="61">
        <v>3</v>
      </c>
      <c r="B508" s="61">
        <v>1992</v>
      </c>
      <c r="C508" s="57">
        <v>0.8</v>
      </c>
      <c r="D508" s="45">
        <v>2.76</v>
      </c>
      <c r="E508" s="45">
        <v>5.17</v>
      </c>
      <c r="F508" s="45">
        <v>2.97</v>
      </c>
      <c r="G508" s="45">
        <v>2.46</v>
      </c>
      <c r="H508" s="45">
        <v>3.5</v>
      </c>
      <c r="I508" s="45">
        <v>2.88</v>
      </c>
      <c r="J508" s="45">
        <v>-9999</v>
      </c>
      <c r="K508" s="45">
        <v>4.4400000000000004</v>
      </c>
      <c r="L508" s="45">
        <v>2.5299999999999998</v>
      </c>
      <c r="M508" s="46">
        <v>2.12</v>
      </c>
      <c r="N508" s="45">
        <v>3.35</v>
      </c>
      <c r="O508" s="45">
        <v>1.18</v>
      </c>
      <c r="P508" s="45">
        <v>2.94</v>
      </c>
      <c r="Q508" s="45">
        <v>4.2</v>
      </c>
      <c r="R508" s="45">
        <v>-9999</v>
      </c>
      <c r="S508" s="45">
        <v>2.58</v>
      </c>
      <c r="T508" s="45">
        <v>1.65</v>
      </c>
      <c r="U508" s="45">
        <v>3.36</v>
      </c>
      <c r="V508" s="64">
        <f t="shared" si="23"/>
        <v>33664</v>
      </c>
      <c r="W508" s="65">
        <f t="shared" si="24"/>
        <v>1992</v>
      </c>
      <c r="X508" s="72" t="str">
        <f t="shared" si="25"/>
        <v>May</v>
      </c>
    </row>
    <row r="509" spans="1:24" x14ac:dyDescent="0.25">
      <c r="A509" s="61">
        <v>4</v>
      </c>
      <c r="B509" s="61">
        <v>1992</v>
      </c>
      <c r="C509" s="57">
        <v>0.03</v>
      </c>
      <c r="D509" s="45">
        <v>0.67</v>
      </c>
      <c r="E509" s="45">
        <v>0.46</v>
      </c>
      <c r="F509" s="45">
        <v>0.67</v>
      </c>
      <c r="G509" s="45">
        <v>0.57999999999999996</v>
      </c>
      <c r="H509" s="45">
        <v>0.53</v>
      </c>
      <c r="I509" s="45">
        <v>1.1399999999999999</v>
      </c>
      <c r="J509" s="45">
        <v>-9999</v>
      </c>
      <c r="K509" s="45">
        <v>1.23</v>
      </c>
      <c r="L509" s="45">
        <v>0.05</v>
      </c>
      <c r="M509" s="46">
        <v>0.25</v>
      </c>
      <c r="N509" s="45">
        <v>0.52</v>
      </c>
      <c r="O509" s="45">
        <v>0.4</v>
      </c>
      <c r="P509" s="45">
        <v>0.96</v>
      </c>
      <c r="Q509" s="45">
        <v>0.15</v>
      </c>
      <c r="R509" s="45">
        <v>-9999</v>
      </c>
      <c r="S509" s="45">
        <v>0.22</v>
      </c>
      <c r="T509" s="45">
        <v>0.41</v>
      </c>
      <c r="U509" s="45">
        <v>1.1299999999999999</v>
      </c>
      <c r="V509" s="64">
        <f t="shared" si="23"/>
        <v>33695</v>
      </c>
      <c r="W509" s="65">
        <f t="shared" si="24"/>
        <v>1992</v>
      </c>
      <c r="X509" s="72" t="str">
        <f t="shared" si="25"/>
        <v>Jun</v>
      </c>
    </row>
    <row r="510" spans="1:24" x14ac:dyDescent="0.25">
      <c r="A510" s="61">
        <v>5</v>
      </c>
      <c r="B510" s="61">
        <v>1992</v>
      </c>
      <c r="C510" s="57">
        <v>0.85</v>
      </c>
      <c r="D510" s="45">
        <v>1.1299999999999999</v>
      </c>
      <c r="E510" s="45">
        <v>1.7</v>
      </c>
      <c r="F510" s="45">
        <v>0.52</v>
      </c>
      <c r="G510" s="45">
        <v>1.04</v>
      </c>
      <c r="H510" s="45">
        <v>1.1299999999999999</v>
      </c>
      <c r="I510" s="45">
        <v>1.57</v>
      </c>
      <c r="J510" s="45">
        <v>-9999</v>
      </c>
      <c r="K510" s="45">
        <v>1.59</v>
      </c>
      <c r="L510" s="45">
        <v>0.47</v>
      </c>
      <c r="M510" s="46">
        <v>1.24</v>
      </c>
      <c r="N510" s="45">
        <v>1.82</v>
      </c>
      <c r="O510" s="45">
        <v>0.87</v>
      </c>
      <c r="P510" s="45">
        <v>1.4</v>
      </c>
      <c r="Q510" s="45">
        <v>0.95</v>
      </c>
      <c r="R510" s="45">
        <v>-9999</v>
      </c>
      <c r="S510" s="45">
        <v>0.56000000000000005</v>
      </c>
      <c r="T510" s="45">
        <v>0.51</v>
      </c>
      <c r="U510" s="45">
        <v>1.56</v>
      </c>
      <c r="V510" s="64">
        <f t="shared" si="23"/>
        <v>33725</v>
      </c>
      <c r="W510" s="65">
        <f t="shared" si="24"/>
        <v>1992</v>
      </c>
      <c r="X510" s="72" t="str">
        <f t="shared" si="25"/>
        <v>Jul</v>
      </c>
    </row>
    <row r="511" spans="1:24" x14ac:dyDescent="0.25">
      <c r="A511" s="61">
        <v>6</v>
      </c>
      <c r="B511" s="61">
        <v>1992</v>
      </c>
      <c r="C511" s="57">
        <v>0.68</v>
      </c>
      <c r="D511" s="45">
        <v>2.06</v>
      </c>
      <c r="E511" s="45">
        <v>0.96</v>
      </c>
      <c r="F511" s="45">
        <v>3.01</v>
      </c>
      <c r="G511" s="45">
        <v>4.72</v>
      </c>
      <c r="H511" s="45">
        <v>2.02</v>
      </c>
      <c r="I511" s="45">
        <v>3.79</v>
      </c>
      <c r="J511" s="45">
        <v>-9999</v>
      </c>
      <c r="K511" s="45">
        <v>5.78</v>
      </c>
      <c r="L511" s="45">
        <v>2.58</v>
      </c>
      <c r="M511" s="46">
        <v>8.19</v>
      </c>
      <c r="N511" s="45">
        <v>1.61</v>
      </c>
      <c r="O511" s="45">
        <v>1.1000000000000001</v>
      </c>
      <c r="P511" s="45">
        <v>1.6</v>
      </c>
      <c r="Q511" s="45">
        <v>2.41</v>
      </c>
      <c r="R511" s="45">
        <v>-9999</v>
      </c>
      <c r="S511" s="45">
        <v>9.2100000000000009</v>
      </c>
      <c r="T511" s="45">
        <v>8.26</v>
      </c>
      <c r="U511" s="45">
        <v>0.72</v>
      </c>
      <c r="V511" s="64">
        <f t="shared" si="23"/>
        <v>33756</v>
      </c>
      <c r="W511" s="65">
        <f t="shared" si="24"/>
        <v>1992</v>
      </c>
      <c r="X511" s="72" t="str">
        <f t="shared" si="25"/>
        <v>Aug</v>
      </c>
    </row>
    <row r="512" spans="1:24" x14ac:dyDescent="0.25">
      <c r="A512" s="61">
        <v>7</v>
      </c>
      <c r="B512" s="61">
        <v>1992</v>
      </c>
      <c r="C512" s="57">
        <v>0.9</v>
      </c>
      <c r="D512" s="45">
        <v>1.19</v>
      </c>
      <c r="E512" s="45">
        <v>1.1299999999999999</v>
      </c>
      <c r="F512" s="45">
        <v>2.71</v>
      </c>
      <c r="G512" s="45">
        <v>2.75</v>
      </c>
      <c r="H512" s="45">
        <v>2.23</v>
      </c>
      <c r="I512" s="45">
        <v>2.14</v>
      </c>
      <c r="J512" s="45">
        <v>-9999</v>
      </c>
      <c r="K512" s="45">
        <v>1.96</v>
      </c>
      <c r="L512" s="45">
        <v>2.4500000000000002</v>
      </c>
      <c r="M512" s="46">
        <v>5.41</v>
      </c>
      <c r="N512" s="45">
        <v>0.87</v>
      </c>
      <c r="O512" s="45">
        <v>1.45</v>
      </c>
      <c r="P512" s="45">
        <v>1.57</v>
      </c>
      <c r="Q512" s="45">
        <v>1.4</v>
      </c>
      <c r="R512" s="45">
        <v>-9999</v>
      </c>
      <c r="S512" s="45">
        <v>2.16</v>
      </c>
      <c r="T512" s="45">
        <v>1.62</v>
      </c>
      <c r="U512" s="45">
        <v>3.27</v>
      </c>
      <c r="V512" s="64">
        <f t="shared" si="23"/>
        <v>33786</v>
      </c>
      <c r="W512" s="65">
        <f t="shared" si="24"/>
        <v>1992</v>
      </c>
      <c r="X512" s="72" t="str">
        <f t="shared" si="25"/>
        <v>Sep</v>
      </c>
    </row>
    <row r="513" spans="1:24" x14ac:dyDescent="0.25">
      <c r="A513" s="61">
        <v>8</v>
      </c>
      <c r="B513" s="61">
        <v>1992</v>
      </c>
      <c r="C513" s="57">
        <v>2.69</v>
      </c>
      <c r="D513" s="45">
        <v>3.58</v>
      </c>
      <c r="E513" s="45">
        <v>3.08</v>
      </c>
      <c r="F513" s="45">
        <v>2.78</v>
      </c>
      <c r="G513" s="45">
        <v>3.39</v>
      </c>
      <c r="H513" s="45">
        <v>2.33</v>
      </c>
      <c r="I513" s="45">
        <v>1.89</v>
      </c>
      <c r="J513" s="45">
        <v>-9999</v>
      </c>
      <c r="K513" s="45">
        <v>2.64</v>
      </c>
      <c r="L513" s="45">
        <v>3.11</v>
      </c>
      <c r="M513" s="46">
        <v>3.36</v>
      </c>
      <c r="N513" s="45">
        <v>3.22</v>
      </c>
      <c r="O513" s="45">
        <v>3.05</v>
      </c>
      <c r="P513" s="45">
        <v>4.7699999999999996</v>
      </c>
      <c r="Q513" s="45">
        <v>3.66</v>
      </c>
      <c r="R513" s="45">
        <v>-9999</v>
      </c>
      <c r="S513" s="45">
        <v>3.45</v>
      </c>
      <c r="T513" s="45">
        <v>2.06</v>
      </c>
      <c r="U513" s="45">
        <v>3.83</v>
      </c>
      <c r="V513" s="64">
        <f t="shared" si="23"/>
        <v>33817</v>
      </c>
      <c r="W513" s="65">
        <f t="shared" si="24"/>
        <v>1992</v>
      </c>
      <c r="X513" s="72" t="str">
        <f t="shared" si="25"/>
        <v>Oct</v>
      </c>
    </row>
    <row r="514" spans="1:24" x14ac:dyDescent="0.25">
      <c r="A514" s="61">
        <v>9</v>
      </c>
      <c r="B514" s="61">
        <v>1992</v>
      </c>
      <c r="C514" s="57">
        <v>0.05</v>
      </c>
      <c r="D514" s="45">
        <v>0.13</v>
      </c>
      <c r="E514" s="45">
        <v>0.02</v>
      </c>
      <c r="F514" s="45">
        <v>0.04</v>
      </c>
      <c r="G514" s="45">
        <v>0.06</v>
      </c>
      <c r="H514" s="45">
        <v>0.01</v>
      </c>
      <c r="I514" s="45">
        <v>0.32</v>
      </c>
      <c r="J514" s="45">
        <v>-9999</v>
      </c>
      <c r="K514" s="45">
        <v>0.02</v>
      </c>
      <c r="L514" s="45">
        <v>0.42</v>
      </c>
      <c r="M514" s="46">
        <v>0.01</v>
      </c>
      <c r="N514" s="45">
        <v>0.05</v>
      </c>
      <c r="O514" s="45">
        <v>0.09</v>
      </c>
      <c r="P514" s="45">
        <v>1.0000000000000001E-5</v>
      </c>
      <c r="Q514" s="45">
        <v>0.47</v>
      </c>
      <c r="R514" s="45">
        <v>-9999</v>
      </c>
      <c r="S514" s="45">
        <v>0.71</v>
      </c>
      <c r="T514" s="45">
        <v>1.95</v>
      </c>
      <c r="U514" s="45">
        <v>0</v>
      </c>
      <c r="V514" s="64">
        <f t="shared" si="23"/>
        <v>33848</v>
      </c>
      <c r="W514" s="65">
        <f t="shared" si="24"/>
        <v>1992</v>
      </c>
      <c r="X514" s="72" t="str">
        <f t="shared" si="25"/>
        <v>Nov</v>
      </c>
    </row>
    <row r="515" spans="1:24" x14ac:dyDescent="0.25">
      <c r="A515" s="61">
        <v>10</v>
      </c>
      <c r="B515" s="61">
        <v>1992</v>
      </c>
      <c r="C515" s="57">
        <v>0.56999999999999995</v>
      </c>
      <c r="D515" s="45">
        <v>0.92</v>
      </c>
      <c r="E515" s="45">
        <v>0.79</v>
      </c>
      <c r="F515" s="45">
        <v>0.21</v>
      </c>
      <c r="G515" s="45">
        <v>1.08</v>
      </c>
      <c r="H515" s="45">
        <v>0.51</v>
      </c>
      <c r="I515" s="45">
        <v>0.33</v>
      </c>
      <c r="J515" s="45">
        <v>-9999</v>
      </c>
      <c r="K515" s="45">
        <v>0.23</v>
      </c>
      <c r="L515" s="45">
        <v>1.04</v>
      </c>
      <c r="M515" s="46">
        <v>1.45</v>
      </c>
      <c r="N515" s="45">
        <v>0.25</v>
      </c>
      <c r="O515" s="45">
        <v>0.28999999999999998</v>
      </c>
      <c r="P515" s="45">
        <v>0.12</v>
      </c>
      <c r="Q515" s="45">
        <v>0.57999999999999996</v>
      </c>
      <c r="R515" s="45">
        <v>-9999</v>
      </c>
      <c r="S515" s="45">
        <v>0.9</v>
      </c>
      <c r="T515" s="45">
        <v>0.7</v>
      </c>
      <c r="U515" s="45">
        <v>0.14000000000000001</v>
      </c>
      <c r="V515" s="64">
        <f t="shared" ref="V515:V578" si="26">DATE(B515,A515,1)</f>
        <v>33878</v>
      </c>
      <c r="W515" s="65">
        <f t="shared" si="24"/>
        <v>1992</v>
      </c>
      <c r="X515" s="72" t="str">
        <f t="shared" si="25"/>
        <v>Dec</v>
      </c>
    </row>
    <row r="516" spans="1:24" x14ac:dyDescent="0.25">
      <c r="A516" s="61">
        <v>11</v>
      </c>
      <c r="B516" s="61">
        <v>1992</v>
      </c>
      <c r="C516" s="57">
        <v>0.44</v>
      </c>
      <c r="D516" s="45">
        <v>1.43</v>
      </c>
      <c r="E516" s="45">
        <v>2.56</v>
      </c>
      <c r="F516" s="45">
        <v>0.97</v>
      </c>
      <c r="G516" s="45">
        <v>0.95</v>
      </c>
      <c r="H516" s="45">
        <v>1.46</v>
      </c>
      <c r="I516" s="45">
        <v>0.99</v>
      </c>
      <c r="J516" s="45">
        <v>-9999</v>
      </c>
      <c r="K516" s="45">
        <v>1.72</v>
      </c>
      <c r="L516" s="45">
        <v>0.46</v>
      </c>
      <c r="M516" s="46">
        <v>0.3</v>
      </c>
      <c r="N516" s="45">
        <v>1.98</v>
      </c>
      <c r="O516" s="45">
        <v>0.73</v>
      </c>
      <c r="P516" s="45">
        <v>1.23</v>
      </c>
      <c r="Q516" s="45">
        <v>1.76</v>
      </c>
      <c r="R516" s="45">
        <v>-9999</v>
      </c>
      <c r="S516" s="45">
        <v>0.62</v>
      </c>
      <c r="T516" s="45">
        <v>0.74</v>
      </c>
      <c r="U516" s="45">
        <v>1.41</v>
      </c>
      <c r="V516" s="64">
        <f t="shared" si="26"/>
        <v>33909</v>
      </c>
      <c r="W516" s="65">
        <f t="shared" si="24"/>
        <v>1993</v>
      </c>
      <c r="X516" s="72" t="str">
        <f t="shared" si="25"/>
        <v>Jan</v>
      </c>
    </row>
    <row r="517" spans="1:24" x14ac:dyDescent="0.25">
      <c r="A517" s="61">
        <v>12</v>
      </c>
      <c r="B517" s="61">
        <v>1992</v>
      </c>
      <c r="C517" s="57">
        <v>0.13</v>
      </c>
      <c r="D517" s="45">
        <v>0.37</v>
      </c>
      <c r="E517" s="45">
        <v>0.84</v>
      </c>
      <c r="F517" s="45">
        <v>0.42</v>
      </c>
      <c r="G517" s="45">
        <v>0.31</v>
      </c>
      <c r="H517" s="45">
        <v>0.68</v>
      </c>
      <c r="I517" s="45">
        <v>0.11</v>
      </c>
      <c r="J517" s="45">
        <v>-9999</v>
      </c>
      <c r="K517" s="45">
        <v>0.44</v>
      </c>
      <c r="L517" s="45">
        <v>0.86</v>
      </c>
      <c r="M517" s="46">
        <v>0.25</v>
      </c>
      <c r="N517" s="45">
        <v>1.08</v>
      </c>
      <c r="O517" s="45">
        <v>0.42</v>
      </c>
      <c r="P517" s="45">
        <v>0.4</v>
      </c>
      <c r="Q517" s="45">
        <v>0.61</v>
      </c>
      <c r="R517" s="45">
        <v>-9999</v>
      </c>
      <c r="S517" s="45">
        <v>0.22</v>
      </c>
      <c r="T517" s="45">
        <v>0.39</v>
      </c>
      <c r="U517" s="45">
        <v>0.23</v>
      </c>
      <c r="V517" s="64">
        <f t="shared" si="26"/>
        <v>33939</v>
      </c>
      <c r="W517" s="65">
        <f t="shared" ref="W517:W580" si="27">IF(MONTH(V517)&gt;=11,YEAR(V517)+1,YEAR(V517)+0)</f>
        <v>1993</v>
      </c>
      <c r="X517" s="72" t="str">
        <f t="shared" ref="X517:X580" si="28">CHOOSE(MONTH(V517),"Mar","Apr","May","Jun","Jul","Aug","Sep","Oct","Nov","Dec","Jan","Feb")</f>
        <v>Feb</v>
      </c>
    </row>
    <row r="518" spans="1:24" x14ac:dyDescent="0.25">
      <c r="A518" s="61">
        <v>1</v>
      </c>
      <c r="B518" s="61">
        <v>1993</v>
      </c>
      <c r="C518" s="57">
        <v>0.21</v>
      </c>
      <c r="D518" s="45">
        <v>0.19</v>
      </c>
      <c r="E518" s="45">
        <v>0.25</v>
      </c>
      <c r="F518" s="45">
        <v>0.5</v>
      </c>
      <c r="G518" s="45">
        <v>0.23</v>
      </c>
      <c r="H518" s="45">
        <v>0.25</v>
      </c>
      <c r="I518" s="45">
        <v>0.32</v>
      </c>
      <c r="J518" s="45">
        <v>-9999</v>
      </c>
      <c r="K518" s="45">
        <v>0.36</v>
      </c>
      <c r="L518" s="45">
        <v>0.19</v>
      </c>
      <c r="M518" s="46">
        <v>0.14000000000000001</v>
      </c>
      <c r="N518" s="45">
        <v>0.34</v>
      </c>
      <c r="O518" s="45">
        <v>0.42</v>
      </c>
      <c r="P518" s="45">
        <v>0.12</v>
      </c>
      <c r="Q518" s="45">
        <v>0.39</v>
      </c>
      <c r="R518" s="45">
        <v>-9999</v>
      </c>
      <c r="S518" s="45">
        <v>0.25</v>
      </c>
      <c r="T518" s="45">
        <v>0.24</v>
      </c>
      <c r="U518" s="45">
        <v>0.28000000000000003</v>
      </c>
      <c r="V518" s="64">
        <f t="shared" si="26"/>
        <v>33970</v>
      </c>
      <c r="W518" s="65">
        <f t="shared" si="27"/>
        <v>1993</v>
      </c>
      <c r="X518" s="72" t="str">
        <f t="shared" si="28"/>
        <v>Mar</v>
      </c>
    </row>
    <row r="519" spans="1:24" x14ac:dyDescent="0.25">
      <c r="A519" s="61">
        <v>2</v>
      </c>
      <c r="B519" s="61">
        <v>1993</v>
      </c>
      <c r="C519" s="57">
        <v>0.4</v>
      </c>
      <c r="D519" s="45">
        <v>0.34</v>
      </c>
      <c r="E519" s="45">
        <v>0.9</v>
      </c>
      <c r="F519" s="45">
        <v>0.73</v>
      </c>
      <c r="G519" s="45">
        <v>0.65</v>
      </c>
      <c r="H519" s="45">
        <v>1.05</v>
      </c>
      <c r="I519" s="45">
        <v>1.52</v>
      </c>
      <c r="J519" s="45">
        <v>-9999</v>
      </c>
      <c r="K519" s="45">
        <v>0.86</v>
      </c>
      <c r="L519" s="45">
        <v>0.67</v>
      </c>
      <c r="M519" s="46">
        <v>0.43</v>
      </c>
      <c r="N519" s="45">
        <v>0.77</v>
      </c>
      <c r="O519" s="45">
        <v>0.3</v>
      </c>
      <c r="P519" s="45">
        <v>0.87</v>
      </c>
      <c r="Q519" s="45">
        <v>0.67</v>
      </c>
      <c r="R519" s="45">
        <v>-9999</v>
      </c>
      <c r="S519" s="45">
        <v>1.65</v>
      </c>
      <c r="T519" s="45">
        <v>1.24</v>
      </c>
      <c r="U519" s="45">
        <v>1.01</v>
      </c>
      <c r="V519" s="64">
        <f t="shared" si="26"/>
        <v>34001</v>
      </c>
      <c r="W519" s="65">
        <f t="shared" si="27"/>
        <v>1993</v>
      </c>
      <c r="X519" s="72" t="str">
        <f t="shared" si="28"/>
        <v>Apr</v>
      </c>
    </row>
    <row r="520" spans="1:24" x14ac:dyDescent="0.25">
      <c r="A520" s="61">
        <v>3</v>
      </c>
      <c r="B520" s="61">
        <v>1993</v>
      </c>
      <c r="C520" s="57">
        <v>0.45</v>
      </c>
      <c r="D520" s="45">
        <v>1.87</v>
      </c>
      <c r="E520" s="45">
        <v>2.15</v>
      </c>
      <c r="F520" s="45">
        <v>0.32</v>
      </c>
      <c r="G520" s="45">
        <v>0.77</v>
      </c>
      <c r="H520" s="45">
        <v>0.89</v>
      </c>
      <c r="I520" s="45">
        <v>1.1299999999999999</v>
      </c>
      <c r="J520" s="45">
        <v>-9999</v>
      </c>
      <c r="K520" s="45">
        <v>1.51</v>
      </c>
      <c r="L520" s="45">
        <v>0.3</v>
      </c>
      <c r="M520" s="46">
        <v>1.18</v>
      </c>
      <c r="N520" s="45">
        <v>1.2</v>
      </c>
      <c r="O520" s="45">
        <v>0.82</v>
      </c>
      <c r="P520" s="45">
        <v>0.92</v>
      </c>
      <c r="Q520" s="45">
        <v>1.18</v>
      </c>
      <c r="R520" s="45">
        <v>-9999</v>
      </c>
      <c r="S520" s="45">
        <v>0.84</v>
      </c>
      <c r="T520" s="45">
        <v>0.63</v>
      </c>
      <c r="U520" s="45">
        <v>0.47</v>
      </c>
      <c r="V520" s="64">
        <f t="shared" si="26"/>
        <v>34029</v>
      </c>
      <c r="W520" s="65">
        <f t="shared" si="27"/>
        <v>1993</v>
      </c>
      <c r="X520" s="72" t="str">
        <f t="shared" si="28"/>
        <v>May</v>
      </c>
    </row>
    <row r="521" spans="1:24" x14ac:dyDescent="0.25">
      <c r="A521" s="61">
        <v>4</v>
      </c>
      <c r="B521" s="61">
        <v>1993</v>
      </c>
      <c r="C521" s="57">
        <v>0.23</v>
      </c>
      <c r="D521" s="45">
        <v>1.17</v>
      </c>
      <c r="E521" s="45">
        <v>2.56</v>
      </c>
      <c r="F521" s="45">
        <v>1.82</v>
      </c>
      <c r="G521" s="45">
        <v>1.35</v>
      </c>
      <c r="H521" s="45">
        <v>2.08</v>
      </c>
      <c r="I521" s="45">
        <v>1.76</v>
      </c>
      <c r="J521" s="45">
        <v>-9999</v>
      </c>
      <c r="K521" s="45">
        <v>2.1800000000000002</v>
      </c>
      <c r="L521" s="45">
        <v>1.97</v>
      </c>
      <c r="M521" s="46">
        <v>0.88</v>
      </c>
      <c r="N521" s="45">
        <v>2.71</v>
      </c>
      <c r="O521" s="45">
        <v>0.35</v>
      </c>
      <c r="P521" s="45">
        <v>2</v>
      </c>
      <c r="Q521" s="45">
        <v>2.48</v>
      </c>
      <c r="R521" s="45">
        <v>-9999</v>
      </c>
      <c r="S521" s="45">
        <v>1.5</v>
      </c>
      <c r="T521" s="45">
        <v>1.1100000000000001</v>
      </c>
      <c r="U521" s="45">
        <v>2.48</v>
      </c>
      <c r="V521" s="64">
        <f t="shared" si="26"/>
        <v>34060</v>
      </c>
      <c r="W521" s="65">
        <f t="shared" si="27"/>
        <v>1993</v>
      </c>
      <c r="X521" s="72" t="str">
        <f t="shared" si="28"/>
        <v>Jun</v>
      </c>
    </row>
    <row r="522" spans="1:24" x14ac:dyDescent="0.25">
      <c r="A522" s="61">
        <v>5</v>
      </c>
      <c r="B522" s="61">
        <v>1993</v>
      </c>
      <c r="C522" s="57">
        <v>0.84</v>
      </c>
      <c r="D522" s="45">
        <v>2.16</v>
      </c>
      <c r="E522" s="45">
        <v>1.73</v>
      </c>
      <c r="F522" s="45">
        <v>1.22</v>
      </c>
      <c r="G522" s="45">
        <v>1.66</v>
      </c>
      <c r="H522" s="45">
        <v>0.93</v>
      </c>
      <c r="I522" s="45">
        <v>1.07</v>
      </c>
      <c r="J522" s="45">
        <v>-9999</v>
      </c>
      <c r="K522" s="45">
        <v>1.26</v>
      </c>
      <c r="L522" s="45">
        <v>1.31</v>
      </c>
      <c r="M522" s="46">
        <v>2.0499999999999998</v>
      </c>
      <c r="N522" s="45">
        <v>2.2000000000000002</v>
      </c>
      <c r="O522" s="45">
        <v>0.69</v>
      </c>
      <c r="P522" s="45">
        <v>1.54</v>
      </c>
      <c r="Q522" s="45">
        <v>1.1399999999999999</v>
      </c>
      <c r="R522" s="45">
        <v>-9999</v>
      </c>
      <c r="S522" s="45">
        <v>2.88</v>
      </c>
      <c r="T522" s="45">
        <v>1.51</v>
      </c>
      <c r="U522" s="45">
        <v>1.3</v>
      </c>
      <c r="V522" s="64">
        <f t="shared" si="26"/>
        <v>34090</v>
      </c>
      <c r="W522" s="65">
        <f t="shared" si="27"/>
        <v>1993</v>
      </c>
      <c r="X522" s="72" t="str">
        <f t="shared" si="28"/>
        <v>Jul</v>
      </c>
    </row>
    <row r="523" spans="1:24" x14ac:dyDescent="0.25">
      <c r="A523" s="61">
        <v>6</v>
      </c>
      <c r="B523" s="61">
        <v>1993</v>
      </c>
      <c r="C523" s="57">
        <v>0.98</v>
      </c>
      <c r="D523" s="45">
        <v>1.28</v>
      </c>
      <c r="E523" s="45">
        <v>3.38</v>
      </c>
      <c r="F523" s="45">
        <v>3.29</v>
      </c>
      <c r="G523" s="45">
        <v>1.43</v>
      </c>
      <c r="H523" s="45">
        <v>1.67</v>
      </c>
      <c r="I523" s="45">
        <v>1.7</v>
      </c>
      <c r="J523" s="45">
        <v>-9999</v>
      </c>
      <c r="K523" s="45">
        <v>2.33</v>
      </c>
      <c r="L523" s="45">
        <v>2.52</v>
      </c>
      <c r="M523" s="46">
        <v>3.03</v>
      </c>
      <c r="N523" s="45">
        <v>2.13</v>
      </c>
      <c r="O523" s="45">
        <v>1.17</v>
      </c>
      <c r="P523" s="45">
        <v>2.14</v>
      </c>
      <c r="Q523" s="45">
        <v>1.7</v>
      </c>
      <c r="R523" s="45">
        <v>-9999</v>
      </c>
      <c r="S523" s="45">
        <v>2.61</v>
      </c>
      <c r="T523" s="45">
        <v>2.04</v>
      </c>
      <c r="U523" s="45">
        <v>2.74</v>
      </c>
      <c r="V523" s="64">
        <f t="shared" si="26"/>
        <v>34121</v>
      </c>
      <c r="W523" s="65">
        <f t="shared" si="27"/>
        <v>1993</v>
      </c>
      <c r="X523" s="72" t="str">
        <f t="shared" si="28"/>
        <v>Aug</v>
      </c>
    </row>
    <row r="524" spans="1:24" x14ac:dyDescent="0.25">
      <c r="A524" s="61">
        <v>7</v>
      </c>
      <c r="B524" s="61">
        <v>1993</v>
      </c>
      <c r="C524" s="57">
        <v>0.46</v>
      </c>
      <c r="D524" s="45">
        <v>1.03</v>
      </c>
      <c r="E524" s="45">
        <v>1.4</v>
      </c>
      <c r="F524" s="45">
        <v>2.82</v>
      </c>
      <c r="G524" s="45">
        <v>0.68</v>
      </c>
      <c r="H524" s="45">
        <v>0.91</v>
      </c>
      <c r="I524" s="45">
        <v>0.52</v>
      </c>
      <c r="J524" s="45">
        <v>-9999</v>
      </c>
      <c r="K524" s="45">
        <v>1.35</v>
      </c>
      <c r="L524" s="45">
        <v>2.19</v>
      </c>
      <c r="M524" s="46">
        <v>1.37</v>
      </c>
      <c r="N524" s="45">
        <v>0.56000000000000005</v>
      </c>
      <c r="O524" s="45">
        <v>0.56000000000000005</v>
      </c>
      <c r="P524" s="45">
        <v>0.61</v>
      </c>
      <c r="Q524" s="45">
        <v>1.1599999999999999</v>
      </c>
      <c r="R524" s="45">
        <v>-9999</v>
      </c>
      <c r="S524" s="45">
        <v>1.86</v>
      </c>
      <c r="T524" s="45">
        <v>1.6</v>
      </c>
      <c r="U524" s="45">
        <v>0.61</v>
      </c>
      <c r="V524" s="64">
        <f t="shared" si="26"/>
        <v>34151</v>
      </c>
      <c r="W524" s="65">
        <f t="shared" si="27"/>
        <v>1993</v>
      </c>
      <c r="X524" s="72" t="str">
        <f t="shared" si="28"/>
        <v>Sep</v>
      </c>
    </row>
    <row r="525" spans="1:24" x14ac:dyDescent="0.25">
      <c r="A525" s="61">
        <v>8</v>
      </c>
      <c r="B525" s="61">
        <v>1993</v>
      </c>
      <c r="C525" s="57">
        <v>1.92</v>
      </c>
      <c r="D525" s="45">
        <v>3.02</v>
      </c>
      <c r="E525" s="45">
        <v>-9999</v>
      </c>
      <c r="F525" s="45">
        <v>1.63</v>
      </c>
      <c r="G525" s="45">
        <v>2.4500000000000002</v>
      </c>
      <c r="H525" s="45">
        <v>0.64</v>
      </c>
      <c r="I525" s="45">
        <v>0.71</v>
      </c>
      <c r="J525" s="45">
        <v>-9999</v>
      </c>
      <c r="K525" s="45">
        <v>1.1399999999999999</v>
      </c>
      <c r="L525" s="45">
        <v>-9999</v>
      </c>
      <c r="M525" s="46">
        <v>3.64</v>
      </c>
      <c r="N525" s="45">
        <v>1.01</v>
      </c>
      <c r="O525" s="45">
        <v>2.39</v>
      </c>
      <c r="P525" s="45">
        <v>1.18</v>
      </c>
      <c r="Q525" s="45">
        <v>0.42</v>
      </c>
      <c r="R525" s="45">
        <v>-9999</v>
      </c>
      <c r="S525" s="45">
        <v>3.32</v>
      </c>
      <c r="T525" s="45">
        <v>1.96</v>
      </c>
      <c r="U525" s="45">
        <v>1.68</v>
      </c>
      <c r="V525" s="64">
        <f t="shared" si="26"/>
        <v>34182</v>
      </c>
      <c r="W525" s="65">
        <f t="shared" si="27"/>
        <v>1993</v>
      </c>
      <c r="X525" s="72" t="str">
        <f t="shared" si="28"/>
        <v>Oct</v>
      </c>
    </row>
    <row r="526" spans="1:24" x14ac:dyDescent="0.25">
      <c r="A526" s="61">
        <v>9</v>
      </c>
      <c r="B526" s="61">
        <v>1993</v>
      </c>
      <c r="C526" s="57">
        <v>1.06</v>
      </c>
      <c r="D526" s="45">
        <v>1.67</v>
      </c>
      <c r="E526" s="45">
        <v>3.32</v>
      </c>
      <c r="F526" s="45">
        <v>1.79</v>
      </c>
      <c r="G526" s="45">
        <v>1.79</v>
      </c>
      <c r="H526" s="45">
        <v>2.29</v>
      </c>
      <c r="I526" s="45">
        <v>2.7</v>
      </c>
      <c r="J526" s="45">
        <v>-9999</v>
      </c>
      <c r="K526" s="45">
        <v>2.62</v>
      </c>
      <c r="L526" s="45">
        <v>1.33</v>
      </c>
      <c r="M526" s="46">
        <v>0.7</v>
      </c>
      <c r="N526" s="45">
        <v>2.68</v>
      </c>
      <c r="O526" s="45">
        <v>0.77</v>
      </c>
      <c r="P526" s="45">
        <v>2.2599999999999998</v>
      </c>
      <c r="Q526" s="45">
        <v>1.66</v>
      </c>
      <c r="R526" s="45">
        <v>-9999</v>
      </c>
      <c r="S526" s="45">
        <v>1.19</v>
      </c>
      <c r="T526" s="45">
        <v>1.1000000000000001</v>
      </c>
      <c r="U526" s="45">
        <v>2.72</v>
      </c>
      <c r="V526" s="64">
        <f t="shared" si="26"/>
        <v>34213</v>
      </c>
      <c r="W526" s="65">
        <f t="shared" si="27"/>
        <v>1993</v>
      </c>
      <c r="X526" s="72" t="str">
        <f t="shared" si="28"/>
        <v>Nov</v>
      </c>
    </row>
    <row r="527" spans="1:24" x14ac:dyDescent="0.25">
      <c r="A527" s="61">
        <v>10</v>
      </c>
      <c r="B527" s="61">
        <v>1993</v>
      </c>
      <c r="C527" s="57">
        <v>0.64</v>
      </c>
      <c r="D527" s="45">
        <v>1.68</v>
      </c>
      <c r="E527" s="45">
        <v>2.42</v>
      </c>
      <c r="F527" s="45">
        <v>1.66</v>
      </c>
      <c r="G527" s="45">
        <v>1.72</v>
      </c>
      <c r="H527" s="45">
        <v>2.27</v>
      </c>
      <c r="I527" s="45">
        <v>1.42</v>
      </c>
      <c r="J527" s="45">
        <v>-9999</v>
      </c>
      <c r="K527" s="45">
        <v>2.36</v>
      </c>
      <c r="L527" s="45">
        <v>1.44</v>
      </c>
      <c r="M527" s="46">
        <v>1</v>
      </c>
      <c r="N527" s="45">
        <v>2.77</v>
      </c>
      <c r="O527" s="45">
        <v>1.01</v>
      </c>
      <c r="P527" s="45">
        <v>1.56</v>
      </c>
      <c r="Q527" s="45">
        <v>2.1</v>
      </c>
      <c r="R527" s="45">
        <v>-9999</v>
      </c>
      <c r="S527" s="45">
        <v>1.21</v>
      </c>
      <c r="T527" s="45">
        <v>2.42</v>
      </c>
      <c r="U527" s="45">
        <v>2.13</v>
      </c>
      <c r="V527" s="64">
        <f t="shared" si="26"/>
        <v>34243</v>
      </c>
      <c r="W527" s="65">
        <f t="shared" si="27"/>
        <v>1993</v>
      </c>
      <c r="X527" s="72" t="str">
        <f t="shared" si="28"/>
        <v>Dec</v>
      </c>
    </row>
    <row r="528" spans="1:24" x14ac:dyDescent="0.25">
      <c r="A528" s="61">
        <v>11</v>
      </c>
      <c r="B528" s="61">
        <v>1993</v>
      </c>
      <c r="C528" s="57">
        <v>0.72</v>
      </c>
      <c r="D528" s="45">
        <v>0.91</v>
      </c>
      <c r="E528" s="45">
        <v>2.17</v>
      </c>
      <c r="F528" s="45">
        <v>0.97</v>
      </c>
      <c r="G528" s="45">
        <v>0.39</v>
      </c>
      <c r="H528" s="45">
        <v>1.38</v>
      </c>
      <c r="I528" s="45">
        <v>1.01</v>
      </c>
      <c r="J528" s="45">
        <v>-9999</v>
      </c>
      <c r="K528" s="45">
        <v>1.23</v>
      </c>
      <c r="L528" s="45">
        <v>1.36</v>
      </c>
      <c r="M528" s="46">
        <v>0.66</v>
      </c>
      <c r="N528" s="45">
        <v>1.44</v>
      </c>
      <c r="O528" s="45">
        <v>0.42</v>
      </c>
      <c r="P528" s="45">
        <v>0.72</v>
      </c>
      <c r="Q528" s="45">
        <v>1.08</v>
      </c>
      <c r="R528" s="45">
        <v>-9999</v>
      </c>
      <c r="S528" s="45">
        <v>0.99</v>
      </c>
      <c r="T528" s="45">
        <v>0.9</v>
      </c>
      <c r="U528" s="45">
        <v>0.69</v>
      </c>
      <c r="V528" s="64">
        <f t="shared" si="26"/>
        <v>34274</v>
      </c>
      <c r="W528" s="65">
        <f t="shared" si="27"/>
        <v>1994</v>
      </c>
      <c r="X528" s="72" t="str">
        <f t="shared" si="28"/>
        <v>Jan</v>
      </c>
    </row>
    <row r="529" spans="1:24" x14ac:dyDescent="0.25">
      <c r="A529" s="61">
        <v>12</v>
      </c>
      <c r="B529" s="61">
        <v>1993</v>
      </c>
      <c r="C529" s="57">
        <v>7.0000000000000007E-2</v>
      </c>
      <c r="D529" s="45">
        <v>0.3</v>
      </c>
      <c r="E529" s="45">
        <v>0.55000000000000004</v>
      </c>
      <c r="F529" s="45">
        <v>0.22</v>
      </c>
      <c r="G529" s="45">
        <v>0.51</v>
      </c>
      <c r="H529" s="45">
        <v>0.42</v>
      </c>
      <c r="I529" s="45">
        <v>0.13</v>
      </c>
      <c r="J529" s="45">
        <v>-9999</v>
      </c>
      <c r="K529" s="45">
        <v>0.14000000000000001</v>
      </c>
      <c r="L529" s="45">
        <v>-9999</v>
      </c>
      <c r="M529" s="46">
        <v>0.42</v>
      </c>
      <c r="N529" s="45">
        <v>0.36</v>
      </c>
      <c r="O529" s="45">
        <v>0.13</v>
      </c>
      <c r="P529" s="45">
        <v>0.09</v>
      </c>
      <c r="Q529" s="45">
        <v>0.7</v>
      </c>
      <c r="R529" s="45">
        <v>-9999</v>
      </c>
      <c r="S529" s="45">
        <v>0.27</v>
      </c>
      <c r="T529" s="45">
        <v>0.21</v>
      </c>
      <c r="U529" s="45">
        <v>0.11</v>
      </c>
      <c r="V529" s="64">
        <f t="shared" si="26"/>
        <v>34304</v>
      </c>
      <c r="W529" s="65">
        <f t="shared" si="27"/>
        <v>1994</v>
      </c>
      <c r="X529" s="72" t="str">
        <f t="shared" si="28"/>
        <v>Feb</v>
      </c>
    </row>
    <row r="530" spans="1:24" x14ac:dyDescent="0.25">
      <c r="A530" s="61">
        <v>1</v>
      </c>
      <c r="B530" s="61">
        <v>1994</v>
      </c>
      <c r="C530" s="57">
        <v>0.23</v>
      </c>
      <c r="D530" s="45">
        <v>0.57999999999999996</v>
      </c>
      <c r="E530" s="45">
        <v>0.86</v>
      </c>
      <c r="F530" s="45">
        <v>0.71</v>
      </c>
      <c r="G530" s="45">
        <v>0.57999999999999996</v>
      </c>
      <c r="H530" s="45">
        <v>0.54</v>
      </c>
      <c r="I530" s="45">
        <v>0.34</v>
      </c>
      <c r="J530" s="45">
        <v>-9999</v>
      </c>
      <c r="K530" s="45">
        <v>0.31</v>
      </c>
      <c r="L530" s="45">
        <v>-9999</v>
      </c>
      <c r="M530" s="46">
        <v>1.79</v>
      </c>
      <c r="N530" s="45">
        <v>0.42</v>
      </c>
      <c r="O530" s="45">
        <v>0.62</v>
      </c>
      <c r="P530" s="45">
        <v>0.52</v>
      </c>
      <c r="Q530" s="45">
        <v>0.73</v>
      </c>
      <c r="R530" s="45">
        <v>-9999</v>
      </c>
      <c r="S530" s="45">
        <v>0.69</v>
      </c>
      <c r="T530" s="45">
        <v>0.43</v>
      </c>
      <c r="U530" s="45">
        <v>0.3</v>
      </c>
      <c r="V530" s="64">
        <f t="shared" si="26"/>
        <v>34335</v>
      </c>
      <c r="W530" s="65">
        <f t="shared" si="27"/>
        <v>1994</v>
      </c>
      <c r="X530" s="72" t="str">
        <f t="shared" si="28"/>
        <v>Mar</v>
      </c>
    </row>
    <row r="531" spans="1:24" x14ac:dyDescent="0.25">
      <c r="A531" s="61">
        <v>2</v>
      </c>
      <c r="B531" s="61">
        <v>1994</v>
      </c>
      <c r="C531" s="57">
        <v>0.17</v>
      </c>
      <c r="D531" s="45">
        <v>0.56999999999999995</v>
      </c>
      <c r="E531" s="45">
        <v>1.37</v>
      </c>
      <c r="F531" s="45">
        <v>0.22</v>
      </c>
      <c r="G531" s="45">
        <v>0.34</v>
      </c>
      <c r="H531" s="45">
        <v>0.81</v>
      </c>
      <c r="I531" s="45">
        <v>1.28</v>
      </c>
      <c r="J531" s="45">
        <v>-9999</v>
      </c>
      <c r="K531" s="45">
        <v>0.63</v>
      </c>
      <c r="L531" s="45">
        <v>0.02</v>
      </c>
      <c r="M531" s="46">
        <v>7.0000000000000007E-2</v>
      </c>
      <c r="N531" s="45">
        <v>0.7</v>
      </c>
      <c r="O531" s="45">
        <v>0.02</v>
      </c>
      <c r="P531" s="45">
        <v>0.14000000000000001</v>
      </c>
      <c r="Q531" s="45">
        <v>0.81</v>
      </c>
      <c r="R531" s="45">
        <v>-9999</v>
      </c>
      <c r="S531" s="45">
        <v>0.54</v>
      </c>
      <c r="T531" s="45">
        <v>0.09</v>
      </c>
      <c r="U531" s="45">
        <v>-9999</v>
      </c>
      <c r="V531" s="64">
        <f t="shared" si="26"/>
        <v>34366</v>
      </c>
      <c r="W531" s="65">
        <f t="shared" si="27"/>
        <v>1994</v>
      </c>
      <c r="X531" s="72" t="str">
        <f t="shared" si="28"/>
        <v>Apr</v>
      </c>
    </row>
    <row r="532" spans="1:24" x14ac:dyDescent="0.25">
      <c r="A532" s="61">
        <v>3</v>
      </c>
      <c r="B532" s="61">
        <v>1994</v>
      </c>
      <c r="C532" s="57">
        <v>0.4</v>
      </c>
      <c r="D532" s="45">
        <v>1.35</v>
      </c>
      <c r="E532" s="45">
        <v>1.61</v>
      </c>
      <c r="F532" s="45">
        <v>0.33</v>
      </c>
      <c r="G532" s="45">
        <v>1.04</v>
      </c>
      <c r="H532" s="45">
        <v>0.87</v>
      </c>
      <c r="I532" s="45">
        <v>0.33</v>
      </c>
      <c r="J532" s="45">
        <v>-9999</v>
      </c>
      <c r="K532" s="45">
        <v>0.38</v>
      </c>
      <c r="L532" s="45">
        <v>0.13</v>
      </c>
      <c r="M532" s="46">
        <v>0.64</v>
      </c>
      <c r="N532" s="45">
        <v>2.06</v>
      </c>
      <c r="O532" s="45">
        <v>0.32</v>
      </c>
      <c r="P532" s="45">
        <v>1.06</v>
      </c>
      <c r="Q532" s="45">
        <v>1.02</v>
      </c>
      <c r="R532" s="45">
        <v>-9999</v>
      </c>
      <c r="S532" s="45">
        <v>0.32</v>
      </c>
      <c r="T532" s="45">
        <v>0.09</v>
      </c>
      <c r="U532" s="45">
        <v>0.45</v>
      </c>
      <c r="V532" s="64">
        <f t="shared" si="26"/>
        <v>34394</v>
      </c>
      <c r="W532" s="65">
        <f t="shared" si="27"/>
        <v>1994</v>
      </c>
      <c r="X532" s="72" t="str">
        <f t="shared" si="28"/>
        <v>May</v>
      </c>
    </row>
    <row r="533" spans="1:24" x14ac:dyDescent="0.25">
      <c r="A533" s="61">
        <v>4</v>
      </c>
      <c r="B533" s="61">
        <v>1994</v>
      </c>
      <c r="C533" s="57">
        <v>1.3</v>
      </c>
      <c r="D533" s="45">
        <v>3.05</v>
      </c>
      <c r="E533" s="45">
        <v>3.46</v>
      </c>
      <c r="F533" s="45">
        <v>2.0099999999999998</v>
      </c>
      <c r="G533" s="45">
        <v>2.36</v>
      </c>
      <c r="H533" s="45">
        <v>1.88</v>
      </c>
      <c r="I533" s="45">
        <v>1.47</v>
      </c>
      <c r="J533" s="45">
        <v>-9999</v>
      </c>
      <c r="K533" s="45">
        <v>1.78</v>
      </c>
      <c r="L533" s="45">
        <v>1.41</v>
      </c>
      <c r="M533" s="46">
        <v>0.2</v>
      </c>
      <c r="N533" s="45">
        <v>2.57</v>
      </c>
      <c r="O533" s="45">
        <v>1.26</v>
      </c>
      <c r="P533" s="45">
        <v>2.0499999999999998</v>
      </c>
      <c r="Q533" s="45">
        <v>2.42</v>
      </c>
      <c r="R533" s="45">
        <v>-9999</v>
      </c>
      <c r="S533" s="45">
        <v>1.08</v>
      </c>
      <c r="T533" s="45">
        <v>1.1299999999999999</v>
      </c>
      <c r="U533" s="45">
        <v>2.77</v>
      </c>
      <c r="V533" s="64">
        <f t="shared" si="26"/>
        <v>34425</v>
      </c>
      <c r="W533" s="65">
        <f t="shared" si="27"/>
        <v>1994</v>
      </c>
      <c r="X533" s="72" t="str">
        <f t="shared" si="28"/>
        <v>Jun</v>
      </c>
    </row>
    <row r="534" spans="1:24" x14ac:dyDescent="0.25">
      <c r="A534" s="61">
        <v>5</v>
      </c>
      <c r="B534" s="61">
        <v>1994</v>
      </c>
      <c r="C534" s="57">
        <v>2.42</v>
      </c>
      <c r="D534" s="45">
        <v>2.4900000000000002</v>
      </c>
      <c r="E534" s="45">
        <v>1.35</v>
      </c>
      <c r="F534" s="45">
        <v>1.3</v>
      </c>
      <c r="G534" s="45">
        <v>2.39</v>
      </c>
      <c r="H534" s="45">
        <v>1.27</v>
      </c>
      <c r="I534" s="45">
        <v>1.1299999999999999</v>
      </c>
      <c r="J534" s="45">
        <v>-9999</v>
      </c>
      <c r="K534" s="45">
        <v>1.02</v>
      </c>
      <c r="L534" s="45">
        <v>0.6</v>
      </c>
      <c r="M534" s="46">
        <v>0.43</v>
      </c>
      <c r="N534" s="45">
        <v>1.79</v>
      </c>
      <c r="O534" s="45">
        <v>3.12</v>
      </c>
      <c r="P534" s="45">
        <v>0.71</v>
      </c>
      <c r="Q534" s="45">
        <v>1.71</v>
      </c>
      <c r="R534" s="45">
        <v>-9999</v>
      </c>
      <c r="S534" s="45">
        <v>1.35</v>
      </c>
      <c r="T534" s="45">
        <v>0.91</v>
      </c>
      <c r="U534" s="45">
        <v>1.05</v>
      </c>
      <c r="V534" s="64">
        <f t="shared" si="26"/>
        <v>34455</v>
      </c>
      <c r="W534" s="65">
        <f t="shared" si="27"/>
        <v>1994</v>
      </c>
      <c r="X534" s="72" t="str">
        <f t="shared" si="28"/>
        <v>Jul</v>
      </c>
    </row>
    <row r="535" spans="1:24" x14ac:dyDescent="0.25">
      <c r="A535" s="61">
        <v>6</v>
      </c>
      <c r="B535" s="61">
        <v>1994</v>
      </c>
      <c r="C535" s="57">
        <v>0.81</v>
      </c>
      <c r="D535" s="45">
        <v>1.52</v>
      </c>
      <c r="E535" s="45">
        <v>0.93</v>
      </c>
      <c r="F535" s="45">
        <v>0.71</v>
      </c>
      <c r="G535" s="45">
        <v>1.87</v>
      </c>
      <c r="H535" s="45">
        <v>0.99</v>
      </c>
      <c r="I535" s="45">
        <v>1.36</v>
      </c>
      <c r="J535" s="45">
        <v>-9999</v>
      </c>
      <c r="K535" s="45">
        <v>1.82</v>
      </c>
      <c r="L535" s="45">
        <v>1.18</v>
      </c>
      <c r="M535" s="46">
        <v>-9999</v>
      </c>
      <c r="N535" s="45">
        <v>2.06</v>
      </c>
      <c r="O535" s="45">
        <v>0.69</v>
      </c>
      <c r="P535" s="45">
        <v>0.8</v>
      </c>
      <c r="Q535" s="45">
        <v>0.76</v>
      </c>
      <c r="R535" s="45">
        <v>-9999</v>
      </c>
      <c r="S535" s="45">
        <v>1.68</v>
      </c>
      <c r="T535" s="45">
        <v>0.77</v>
      </c>
      <c r="U535" s="45">
        <v>2.4900000000000002</v>
      </c>
      <c r="V535" s="64">
        <f t="shared" si="26"/>
        <v>34486</v>
      </c>
      <c r="W535" s="65">
        <f t="shared" si="27"/>
        <v>1994</v>
      </c>
      <c r="X535" s="72" t="str">
        <f t="shared" si="28"/>
        <v>Aug</v>
      </c>
    </row>
    <row r="536" spans="1:24" x14ac:dyDescent="0.25">
      <c r="A536" s="61">
        <v>7</v>
      </c>
      <c r="B536" s="61">
        <v>1994</v>
      </c>
      <c r="C536" s="57">
        <v>0.33</v>
      </c>
      <c r="D536" s="45">
        <v>0.2</v>
      </c>
      <c r="E536" s="45">
        <v>0.35</v>
      </c>
      <c r="F536" s="45">
        <v>0.64</v>
      </c>
      <c r="G536" s="45">
        <v>1.07</v>
      </c>
      <c r="H536" s="45">
        <v>0.5</v>
      </c>
      <c r="I536" s="45">
        <v>0.66</v>
      </c>
      <c r="J536" s="45">
        <v>-9999</v>
      </c>
      <c r="K536" s="45">
        <v>2.5099999999999998</v>
      </c>
      <c r="L536" s="45">
        <v>0.94</v>
      </c>
      <c r="M536" s="46">
        <v>-9999</v>
      </c>
      <c r="N536" s="45">
        <v>0.76</v>
      </c>
      <c r="O536" s="45">
        <v>0.24</v>
      </c>
      <c r="P536" s="45">
        <v>0.4</v>
      </c>
      <c r="Q536" s="45">
        <v>0.05</v>
      </c>
      <c r="R536" s="45">
        <v>-9999</v>
      </c>
      <c r="S536" s="45">
        <v>3.24</v>
      </c>
      <c r="T536" s="45">
        <v>2.73</v>
      </c>
      <c r="U536" s="45">
        <v>1.28</v>
      </c>
      <c r="V536" s="64">
        <f t="shared" si="26"/>
        <v>34516</v>
      </c>
      <c r="W536" s="65">
        <f t="shared" si="27"/>
        <v>1994</v>
      </c>
      <c r="X536" s="72" t="str">
        <f t="shared" si="28"/>
        <v>Sep</v>
      </c>
    </row>
    <row r="537" spans="1:24" x14ac:dyDescent="0.25">
      <c r="A537" s="61">
        <v>8</v>
      </c>
      <c r="B537" s="61">
        <v>1994</v>
      </c>
      <c r="C537" s="57">
        <v>3.49</v>
      </c>
      <c r="D537" s="45">
        <v>2.4300000000000002</v>
      </c>
      <c r="E537" s="45">
        <v>2.56</v>
      </c>
      <c r="F537" s="45">
        <v>1.82</v>
      </c>
      <c r="G537" s="45">
        <v>4.1100000000000003</v>
      </c>
      <c r="H537" s="45">
        <v>0.61</v>
      </c>
      <c r="I537" s="45">
        <v>2.95</v>
      </c>
      <c r="J537" s="45">
        <v>-9999</v>
      </c>
      <c r="K537" s="45">
        <v>1.92</v>
      </c>
      <c r="L537" s="45">
        <v>1.05</v>
      </c>
      <c r="M537" s="46">
        <v>-9999</v>
      </c>
      <c r="N537" s="45">
        <v>0.45</v>
      </c>
      <c r="O537" s="45">
        <v>3.41</v>
      </c>
      <c r="P537" s="45">
        <v>1.3</v>
      </c>
      <c r="Q537" s="45">
        <v>0.67</v>
      </c>
      <c r="R537" s="45">
        <v>-9999</v>
      </c>
      <c r="S537" s="45">
        <v>0.91</v>
      </c>
      <c r="T537" s="45">
        <v>0.41</v>
      </c>
      <c r="U537" s="45">
        <v>3.43</v>
      </c>
      <c r="V537" s="64">
        <f t="shared" si="26"/>
        <v>34547</v>
      </c>
      <c r="W537" s="65">
        <f t="shared" si="27"/>
        <v>1994</v>
      </c>
      <c r="X537" s="72" t="str">
        <f t="shared" si="28"/>
        <v>Oct</v>
      </c>
    </row>
    <row r="538" spans="1:24" x14ac:dyDescent="0.25">
      <c r="A538" s="61">
        <v>9</v>
      </c>
      <c r="B538" s="61">
        <v>1994</v>
      </c>
      <c r="C538" s="57">
        <v>1.1399999999999999</v>
      </c>
      <c r="D538" s="45">
        <v>1.28</v>
      </c>
      <c r="E538" s="45">
        <v>0.54</v>
      </c>
      <c r="F538" s="45">
        <v>0.37</v>
      </c>
      <c r="G538" s="45">
        <v>0.98</v>
      </c>
      <c r="H538" s="45">
        <v>0.45</v>
      </c>
      <c r="I538" s="45">
        <v>1.62</v>
      </c>
      <c r="J538" s="45">
        <v>-9999</v>
      </c>
      <c r="K538" s="45">
        <v>0.48</v>
      </c>
      <c r="L538" s="45">
        <v>0.6</v>
      </c>
      <c r="M538" s="46">
        <v>-9999</v>
      </c>
      <c r="N538" s="45">
        <v>1.23</v>
      </c>
      <c r="O538" s="45">
        <v>1.4</v>
      </c>
      <c r="P538" s="45">
        <v>0.73</v>
      </c>
      <c r="Q538" s="45">
        <v>0.97</v>
      </c>
      <c r="R538" s="45">
        <v>-9999</v>
      </c>
      <c r="S538" s="45">
        <v>0.22</v>
      </c>
      <c r="T538" s="45">
        <v>0.56999999999999995</v>
      </c>
      <c r="U538" s="45">
        <v>0.84</v>
      </c>
      <c r="V538" s="64">
        <f t="shared" si="26"/>
        <v>34578</v>
      </c>
      <c r="W538" s="65">
        <f t="shared" si="27"/>
        <v>1994</v>
      </c>
      <c r="X538" s="72" t="str">
        <f t="shared" si="28"/>
        <v>Nov</v>
      </c>
    </row>
    <row r="539" spans="1:24" x14ac:dyDescent="0.25">
      <c r="A539" s="61">
        <v>10</v>
      </c>
      <c r="B539" s="61">
        <v>1994</v>
      </c>
      <c r="C539" s="57">
        <v>0.97</v>
      </c>
      <c r="D539" s="45">
        <v>1.55</v>
      </c>
      <c r="E539" s="45">
        <v>1.02</v>
      </c>
      <c r="F539" s="45">
        <v>2.2799999999999998</v>
      </c>
      <c r="G539" s="45">
        <v>1.31</v>
      </c>
      <c r="H539" s="45">
        <v>1.44</v>
      </c>
      <c r="I539" s="45">
        <v>0.84</v>
      </c>
      <c r="J539" s="45">
        <v>-9999</v>
      </c>
      <c r="K539" s="45">
        <v>1.63</v>
      </c>
      <c r="L539" s="45">
        <v>3.82</v>
      </c>
      <c r="M539" s="46">
        <v>-9999</v>
      </c>
      <c r="N539" s="45">
        <v>1.06</v>
      </c>
      <c r="O539" s="45">
        <v>1.02</v>
      </c>
      <c r="P539" s="45">
        <v>0.86</v>
      </c>
      <c r="Q539" s="45">
        <v>0.95</v>
      </c>
      <c r="R539" s="45">
        <v>-9999</v>
      </c>
      <c r="S539" s="45">
        <v>3.39</v>
      </c>
      <c r="T539" s="45">
        <v>3.75</v>
      </c>
      <c r="U539" s="45">
        <v>0.78</v>
      </c>
      <c r="V539" s="64">
        <f t="shared" si="26"/>
        <v>34608</v>
      </c>
      <c r="W539" s="65">
        <f t="shared" si="27"/>
        <v>1994</v>
      </c>
      <c r="X539" s="72" t="str">
        <f t="shared" si="28"/>
        <v>Dec</v>
      </c>
    </row>
    <row r="540" spans="1:24" x14ac:dyDescent="0.25">
      <c r="A540" s="61">
        <v>11</v>
      </c>
      <c r="B540" s="61">
        <v>1994</v>
      </c>
      <c r="C540" s="57">
        <v>0.26</v>
      </c>
      <c r="D540" s="45">
        <v>0.79</v>
      </c>
      <c r="E540" s="45">
        <v>2.25</v>
      </c>
      <c r="F540" s="45">
        <v>0.49</v>
      </c>
      <c r="G540" s="45">
        <v>0.45</v>
      </c>
      <c r="H540" s="45">
        <v>1.34</v>
      </c>
      <c r="I540" s="45">
        <v>0.51</v>
      </c>
      <c r="J540" s="45">
        <v>-9999</v>
      </c>
      <c r="K540" s="45">
        <v>0.5</v>
      </c>
      <c r="L540" s="45">
        <v>0.46</v>
      </c>
      <c r="M540" s="46">
        <v>-9999</v>
      </c>
      <c r="N540" s="45">
        <v>1.69</v>
      </c>
      <c r="O540" s="45">
        <v>0.32</v>
      </c>
      <c r="P540" s="45">
        <v>1.22</v>
      </c>
      <c r="Q540" s="45">
        <v>0.35</v>
      </c>
      <c r="R540" s="45">
        <v>-9999</v>
      </c>
      <c r="S540" s="45">
        <v>0.52</v>
      </c>
      <c r="T540" s="45">
        <v>0.46</v>
      </c>
      <c r="U540" s="45">
        <v>-9999</v>
      </c>
      <c r="V540" s="64">
        <f t="shared" si="26"/>
        <v>34639</v>
      </c>
      <c r="W540" s="65">
        <f t="shared" si="27"/>
        <v>1995</v>
      </c>
      <c r="X540" s="72" t="str">
        <f t="shared" si="28"/>
        <v>Jan</v>
      </c>
    </row>
    <row r="541" spans="1:24" x14ac:dyDescent="0.25">
      <c r="A541" s="61">
        <v>12</v>
      </c>
      <c r="B541" s="61">
        <v>1994</v>
      </c>
      <c r="C541" s="57">
        <v>0.1</v>
      </c>
      <c r="D541" s="45">
        <v>0.5</v>
      </c>
      <c r="E541" s="45">
        <v>0.49</v>
      </c>
      <c r="F541" s="45">
        <v>0.24</v>
      </c>
      <c r="G541" s="45">
        <v>0.44</v>
      </c>
      <c r="H541" s="45">
        <v>0.3</v>
      </c>
      <c r="I541" s="45">
        <v>0.46</v>
      </c>
      <c r="J541" s="45">
        <v>-9999</v>
      </c>
      <c r="K541" s="45">
        <v>0.45</v>
      </c>
      <c r="L541" s="45">
        <v>0.28000000000000003</v>
      </c>
      <c r="M541" s="46">
        <v>-9999</v>
      </c>
      <c r="N541" s="45">
        <v>0.42</v>
      </c>
      <c r="O541" s="45">
        <v>0.04</v>
      </c>
      <c r="P541" s="45">
        <v>0.35</v>
      </c>
      <c r="Q541" s="45">
        <v>0.18</v>
      </c>
      <c r="R541" s="45">
        <v>-9999</v>
      </c>
      <c r="S541" s="45">
        <v>0.56999999999999995</v>
      </c>
      <c r="T541" s="45">
        <v>0.39</v>
      </c>
      <c r="U541" s="45">
        <v>0.37</v>
      </c>
      <c r="V541" s="64">
        <f t="shared" si="26"/>
        <v>34669</v>
      </c>
      <c r="W541" s="65">
        <f t="shared" si="27"/>
        <v>1995</v>
      </c>
      <c r="X541" s="72" t="str">
        <f t="shared" si="28"/>
        <v>Feb</v>
      </c>
    </row>
    <row r="542" spans="1:24" x14ac:dyDescent="0.25">
      <c r="A542" s="61">
        <v>1</v>
      </c>
      <c r="B542" s="61">
        <v>1995</v>
      </c>
      <c r="C542" s="57">
        <v>0.01</v>
      </c>
      <c r="D542" s="45">
        <v>0.5</v>
      </c>
      <c r="E542" s="45">
        <v>0.64</v>
      </c>
      <c r="F542" s="45">
        <v>0.4</v>
      </c>
      <c r="G542" s="45">
        <v>0.15</v>
      </c>
      <c r="H542" s="45">
        <v>0.21</v>
      </c>
      <c r="I542" s="45">
        <v>0.21</v>
      </c>
      <c r="J542" s="45">
        <v>-9999</v>
      </c>
      <c r="K542" s="45">
        <v>0.13</v>
      </c>
      <c r="L542" s="45">
        <v>0.39</v>
      </c>
      <c r="M542" s="46">
        <v>-9999</v>
      </c>
      <c r="N542" s="45">
        <v>0.39</v>
      </c>
      <c r="O542" s="45">
        <v>0.13</v>
      </c>
      <c r="P542" s="45">
        <v>0.22</v>
      </c>
      <c r="Q542" s="45">
        <v>0.24</v>
      </c>
      <c r="R542" s="45">
        <v>-9999</v>
      </c>
      <c r="S542" s="45">
        <v>0.14000000000000001</v>
      </c>
      <c r="T542" s="45">
        <v>0.4</v>
      </c>
      <c r="U542" s="45">
        <v>0.17</v>
      </c>
      <c r="V542" s="64">
        <f t="shared" si="26"/>
        <v>34700</v>
      </c>
      <c r="W542" s="65">
        <f t="shared" si="27"/>
        <v>1995</v>
      </c>
      <c r="X542" s="72" t="str">
        <f t="shared" si="28"/>
        <v>Mar</v>
      </c>
    </row>
    <row r="543" spans="1:24" x14ac:dyDescent="0.25">
      <c r="A543" s="61">
        <v>2</v>
      </c>
      <c r="B543" s="61">
        <v>1995</v>
      </c>
      <c r="C543" s="57">
        <v>0.53</v>
      </c>
      <c r="D543" s="45">
        <v>0.76</v>
      </c>
      <c r="E543" s="45">
        <v>1.53</v>
      </c>
      <c r="F543" s="45">
        <v>0.48</v>
      </c>
      <c r="G543" s="45">
        <v>0.93</v>
      </c>
      <c r="H543" s="45">
        <v>0.88</v>
      </c>
      <c r="I543" s="45">
        <v>1.17</v>
      </c>
      <c r="J543" s="45">
        <v>-9999</v>
      </c>
      <c r="K543" s="45">
        <v>0.96</v>
      </c>
      <c r="L543" s="45">
        <v>0.11</v>
      </c>
      <c r="M543" s="46">
        <v>-9999</v>
      </c>
      <c r="N543" s="45">
        <v>0.61</v>
      </c>
      <c r="O543" s="45">
        <v>0.18</v>
      </c>
      <c r="P543" s="45">
        <v>0.91</v>
      </c>
      <c r="Q543" s="45">
        <v>0.53</v>
      </c>
      <c r="R543" s="45">
        <v>-9999</v>
      </c>
      <c r="S543" s="45">
        <v>0.09</v>
      </c>
      <c r="T543" s="45">
        <v>0.2</v>
      </c>
      <c r="U543" s="45">
        <v>0.87</v>
      </c>
      <c r="V543" s="64">
        <f t="shared" si="26"/>
        <v>34731</v>
      </c>
      <c r="W543" s="65">
        <f t="shared" si="27"/>
        <v>1995</v>
      </c>
      <c r="X543" s="72" t="str">
        <f t="shared" si="28"/>
        <v>Apr</v>
      </c>
    </row>
    <row r="544" spans="1:24" x14ac:dyDescent="0.25">
      <c r="A544" s="61">
        <v>3</v>
      </c>
      <c r="B544" s="61">
        <v>1995</v>
      </c>
      <c r="C544" s="57">
        <v>1.43</v>
      </c>
      <c r="D544" s="45">
        <v>2.0499999999999998</v>
      </c>
      <c r="E544" s="45">
        <v>1.21</v>
      </c>
      <c r="F544" s="45">
        <v>0.59</v>
      </c>
      <c r="G544" s="45">
        <v>1.86</v>
      </c>
      <c r="H544" s="45">
        <v>0.28000000000000003</v>
      </c>
      <c r="I544" s="45">
        <v>0.56999999999999995</v>
      </c>
      <c r="J544" s="45">
        <v>-9999</v>
      </c>
      <c r="K544" s="45">
        <v>0.35</v>
      </c>
      <c r="L544" s="45">
        <v>0.37</v>
      </c>
      <c r="M544" s="46">
        <v>-9999</v>
      </c>
      <c r="N544" s="45">
        <v>1.99</v>
      </c>
      <c r="O544" s="45">
        <v>1.18</v>
      </c>
      <c r="P544" s="45">
        <v>0.56000000000000005</v>
      </c>
      <c r="Q544" s="45">
        <v>1.52</v>
      </c>
      <c r="R544" s="45">
        <v>-9999</v>
      </c>
      <c r="S544" s="45">
        <v>0.56000000000000005</v>
      </c>
      <c r="T544" s="45">
        <v>0.15</v>
      </c>
      <c r="U544" s="45">
        <v>0.82</v>
      </c>
      <c r="V544" s="64">
        <f t="shared" si="26"/>
        <v>34759</v>
      </c>
      <c r="W544" s="65">
        <f t="shared" si="27"/>
        <v>1995</v>
      </c>
      <c r="X544" s="72" t="str">
        <f t="shared" si="28"/>
        <v>May</v>
      </c>
    </row>
    <row r="545" spans="1:24" x14ac:dyDescent="0.25">
      <c r="A545" s="61">
        <v>4</v>
      </c>
      <c r="B545" s="61">
        <v>1995</v>
      </c>
      <c r="C545" s="57">
        <v>1.46</v>
      </c>
      <c r="D545" s="45">
        <v>3.86</v>
      </c>
      <c r="E545" s="45">
        <v>4.95</v>
      </c>
      <c r="F545" s="45">
        <v>2.4500000000000002</v>
      </c>
      <c r="G545" s="45">
        <v>3.29</v>
      </c>
      <c r="H545" s="45">
        <v>2.44</v>
      </c>
      <c r="I545" s="45">
        <v>3.44</v>
      </c>
      <c r="J545" s="45">
        <v>-9999</v>
      </c>
      <c r="K545" s="45">
        <v>2.5299999999999998</v>
      </c>
      <c r="L545" s="45">
        <v>2.16</v>
      </c>
      <c r="M545" s="46">
        <v>-9999</v>
      </c>
      <c r="N545" s="45">
        <v>4.7300000000000004</v>
      </c>
      <c r="O545" s="45">
        <v>1.37</v>
      </c>
      <c r="P545" s="45">
        <v>3.03</v>
      </c>
      <c r="Q545" s="45">
        <v>3.66</v>
      </c>
      <c r="R545" s="45">
        <v>-9999</v>
      </c>
      <c r="S545" s="45">
        <v>2.79</v>
      </c>
      <c r="T545" s="45">
        <v>0.92</v>
      </c>
      <c r="U545" s="45">
        <v>2.5</v>
      </c>
      <c r="V545" s="64">
        <f t="shared" si="26"/>
        <v>34790</v>
      </c>
      <c r="W545" s="65">
        <f t="shared" si="27"/>
        <v>1995</v>
      </c>
      <c r="X545" s="72" t="str">
        <f t="shared" si="28"/>
        <v>Jun</v>
      </c>
    </row>
    <row r="546" spans="1:24" x14ac:dyDescent="0.25">
      <c r="A546" s="61">
        <v>5</v>
      </c>
      <c r="B546" s="61">
        <v>1995</v>
      </c>
      <c r="C546" s="57">
        <v>2.4</v>
      </c>
      <c r="D546" s="45">
        <v>4.75</v>
      </c>
      <c r="E546" s="45">
        <v>9.59</v>
      </c>
      <c r="F546" s="45">
        <v>5.08</v>
      </c>
      <c r="G546" s="45">
        <v>3.15</v>
      </c>
      <c r="H546" s="45">
        <v>4.74</v>
      </c>
      <c r="I546" s="45">
        <v>6.27</v>
      </c>
      <c r="J546" s="45">
        <v>-9999</v>
      </c>
      <c r="K546" s="45">
        <v>7.47</v>
      </c>
      <c r="L546" s="45">
        <v>-9999</v>
      </c>
      <c r="M546" s="46">
        <v>-9999</v>
      </c>
      <c r="N546" s="45">
        <v>5.5</v>
      </c>
      <c r="O546" s="45">
        <v>1.34</v>
      </c>
      <c r="P546" s="45">
        <v>7</v>
      </c>
      <c r="Q546" s="45">
        <v>4.2300000000000004</v>
      </c>
      <c r="R546" s="45">
        <v>-9999</v>
      </c>
      <c r="S546" s="45">
        <v>4.47</v>
      </c>
      <c r="T546" s="45">
        <v>3</v>
      </c>
      <c r="U546" s="45">
        <v>9.34</v>
      </c>
      <c r="V546" s="64">
        <f t="shared" si="26"/>
        <v>34820</v>
      </c>
      <c r="W546" s="65">
        <f t="shared" si="27"/>
        <v>1995</v>
      </c>
      <c r="X546" s="72" t="str">
        <f t="shared" si="28"/>
        <v>Jul</v>
      </c>
    </row>
    <row r="547" spans="1:24" x14ac:dyDescent="0.25">
      <c r="A547" s="61">
        <v>6</v>
      </c>
      <c r="B547" s="61">
        <v>1995</v>
      </c>
      <c r="C547" s="57">
        <v>1.58</v>
      </c>
      <c r="D547" s="45">
        <v>3.41</v>
      </c>
      <c r="E547" s="45">
        <v>4.03</v>
      </c>
      <c r="F547" s="45">
        <v>4.07</v>
      </c>
      <c r="G547" s="45">
        <v>3.52</v>
      </c>
      <c r="H547" s="45">
        <v>-9999</v>
      </c>
      <c r="I547" s="45">
        <v>2.57</v>
      </c>
      <c r="J547" s="45">
        <v>-9999</v>
      </c>
      <c r="K547" s="45">
        <v>3.59</v>
      </c>
      <c r="L547" s="45">
        <v>2.33</v>
      </c>
      <c r="M547" s="46">
        <v>-9999</v>
      </c>
      <c r="N547" s="45">
        <v>2.7</v>
      </c>
      <c r="O547" s="45">
        <v>2.73</v>
      </c>
      <c r="P547" s="45">
        <v>4.2699999999999996</v>
      </c>
      <c r="Q547" s="45">
        <v>4.75</v>
      </c>
      <c r="R547" s="45">
        <v>-9999</v>
      </c>
      <c r="S547" s="45">
        <v>4.1500000000000004</v>
      </c>
      <c r="T547" s="45">
        <v>5.23</v>
      </c>
      <c r="U547" s="45">
        <v>4.67</v>
      </c>
      <c r="V547" s="64">
        <f t="shared" si="26"/>
        <v>34851</v>
      </c>
      <c r="W547" s="65">
        <f t="shared" si="27"/>
        <v>1995</v>
      </c>
      <c r="X547" s="72" t="str">
        <f t="shared" si="28"/>
        <v>Aug</v>
      </c>
    </row>
    <row r="548" spans="1:24" x14ac:dyDescent="0.25">
      <c r="A548" s="61">
        <v>7</v>
      </c>
      <c r="B548" s="61">
        <v>1995</v>
      </c>
      <c r="C548" s="57">
        <v>0.6</v>
      </c>
      <c r="D548" s="45">
        <v>1.52</v>
      </c>
      <c r="E548" s="45">
        <v>0.72</v>
      </c>
      <c r="F548" s="45">
        <v>0.91</v>
      </c>
      <c r="G548" s="45">
        <v>2.56</v>
      </c>
      <c r="H548" s="45">
        <v>1.04</v>
      </c>
      <c r="I548" s="45">
        <v>1.37</v>
      </c>
      <c r="J548" s="45">
        <v>-9999</v>
      </c>
      <c r="K548" s="45">
        <v>0.9</v>
      </c>
      <c r="L548" s="45">
        <v>1.64</v>
      </c>
      <c r="M548" s="46">
        <v>-9999</v>
      </c>
      <c r="N548" s="45">
        <v>0.72</v>
      </c>
      <c r="O548" s="45">
        <v>0.72</v>
      </c>
      <c r="P548" s="45">
        <v>0.31</v>
      </c>
      <c r="Q548" s="45">
        <v>0.89</v>
      </c>
      <c r="R548" s="45">
        <v>-9999</v>
      </c>
      <c r="S548" s="45">
        <v>3.82</v>
      </c>
      <c r="T548" s="45">
        <v>1.1200000000000001</v>
      </c>
      <c r="U548" s="45">
        <v>0.91</v>
      </c>
      <c r="V548" s="64">
        <f t="shared" si="26"/>
        <v>34881</v>
      </c>
      <c r="W548" s="65">
        <f t="shared" si="27"/>
        <v>1995</v>
      </c>
      <c r="X548" s="72" t="str">
        <f t="shared" si="28"/>
        <v>Sep</v>
      </c>
    </row>
    <row r="549" spans="1:24" x14ac:dyDescent="0.25">
      <c r="A549" s="61">
        <v>8</v>
      </c>
      <c r="B549" s="61">
        <v>1995</v>
      </c>
      <c r="C549" s="57">
        <v>1.67</v>
      </c>
      <c r="D549" s="45">
        <v>2.0099999999999998</v>
      </c>
      <c r="E549" s="45">
        <v>1.45</v>
      </c>
      <c r="F549" s="45">
        <v>0.76</v>
      </c>
      <c r="G549" s="45">
        <v>1.98</v>
      </c>
      <c r="H549" s="45">
        <v>0.44</v>
      </c>
      <c r="I549" s="45">
        <v>0.85</v>
      </c>
      <c r="J549" s="45">
        <v>-9999</v>
      </c>
      <c r="K549" s="45">
        <v>0.37</v>
      </c>
      <c r="L549" s="45">
        <v>-9999</v>
      </c>
      <c r="M549" s="46">
        <v>-9999</v>
      </c>
      <c r="N549" s="45">
        <v>1.4</v>
      </c>
      <c r="O549" s="45">
        <v>3.72</v>
      </c>
      <c r="P549" s="45">
        <v>0.25</v>
      </c>
      <c r="Q549" s="45">
        <v>2</v>
      </c>
      <c r="R549" s="45">
        <v>-9999</v>
      </c>
      <c r="S549" s="45">
        <v>0.97</v>
      </c>
      <c r="T549" s="45">
        <v>0.88</v>
      </c>
      <c r="U549" s="45">
        <v>0.38</v>
      </c>
      <c r="V549" s="64">
        <f t="shared" si="26"/>
        <v>34912</v>
      </c>
      <c r="W549" s="65">
        <f t="shared" si="27"/>
        <v>1995</v>
      </c>
      <c r="X549" s="72" t="str">
        <f t="shared" si="28"/>
        <v>Oct</v>
      </c>
    </row>
    <row r="550" spans="1:24" x14ac:dyDescent="0.25">
      <c r="A550" s="61">
        <v>9</v>
      </c>
      <c r="B550" s="61">
        <v>1995</v>
      </c>
      <c r="C550" s="57">
        <v>0.52</v>
      </c>
      <c r="D550" s="45">
        <v>2.02</v>
      </c>
      <c r="E550" s="45">
        <v>2.96</v>
      </c>
      <c r="F550" s="45">
        <v>2.37</v>
      </c>
      <c r="G550" s="45">
        <v>1.32</v>
      </c>
      <c r="H550" s="45">
        <v>1.95</v>
      </c>
      <c r="I550" s="45">
        <v>2.17</v>
      </c>
      <c r="J550" s="45">
        <v>-9999</v>
      </c>
      <c r="K550" s="45">
        <v>2.88</v>
      </c>
      <c r="L550" s="45">
        <v>-9999</v>
      </c>
      <c r="M550" s="46">
        <v>-9999</v>
      </c>
      <c r="N550" s="45">
        <v>2.69</v>
      </c>
      <c r="O550" s="45">
        <v>1.76</v>
      </c>
      <c r="P550" s="45">
        <v>1.59</v>
      </c>
      <c r="Q550" s="45">
        <v>2.0299999999999998</v>
      </c>
      <c r="R550" s="45">
        <v>-9999</v>
      </c>
      <c r="S550" s="45">
        <v>1.62</v>
      </c>
      <c r="T550" s="45">
        <v>3</v>
      </c>
      <c r="U550" s="45">
        <v>2.0099999999999998</v>
      </c>
      <c r="V550" s="64">
        <f t="shared" si="26"/>
        <v>34943</v>
      </c>
      <c r="W550" s="65">
        <f t="shared" si="27"/>
        <v>1995</v>
      </c>
      <c r="X550" s="72" t="str">
        <f t="shared" si="28"/>
        <v>Nov</v>
      </c>
    </row>
    <row r="551" spans="1:24" x14ac:dyDescent="0.25">
      <c r="A551" s="61">
        <v>10</v>
      </c>
      <c r="B551" s="61">
        <v>1995</v>
      </c>
      <c r="C551" s="57">
        <v>0.02</v>
      </c>
      <c r="D551" s="45">
        <v>0.23</v>
      </c>
      <c r="E551" s="45">
        <v>0.59</v>
      </c>
      <c r="F551" s="45">
        <v>0.45</v>
      </c>
      <c r="G551" s="45">
        <v>0.21</v>
      </c>
      <c r="H551" s="45">
        <v>0.35</v>
      </c>
      <c r="I551" s="45">
        <v>0.44</v>
      </c>
      <c r="J551" s="45">
        <v>-9999</v>
      </c>
      <c r="K551" s="45">
        <v>0.27</v>
      </c>
      <c r="L551" s="45">
        <v>-9999</v>
      </c>
      <c r="M551" s="46">
        <v>-9999</v>
      </c>
      <c r="N551" s="45">
        <v>0.5</v>
      </c>
      <c r="O551" s="45">
        <v>0.16</v>
      </c>
      <c r="P551" s="45">
        <v>1.0000000000000001E-5</v>
      </c>
      <c r="Q551" s="45">
        <v>0.68</v>
      </c>
      <c r="R551" s="45">
        <v>-9999</v>
      </c>
      <c r="S551" s="45">
        <v>0.92</v>
      </c>
      <c r="T551" s="45">
        <v>1.75</v>
      </c>
      <c r="U551" s="45">
        <v>0.09</v>
      </c>
      <c r="V551" s="64">
        <f t="shared" si="26"/>
        <v>34973</v>
      </c>
      <c r="W551" s="65">
        <f t="shared" si="27"/>
        <v>1995</v>
      </c>
      <c r="X551" s="72" t="str">
        <f t="shared" si="28"/>
        <v>Dec</v>
      </c>
    </row>
    <row r="552" spans="1:24" x14ac:dyDescent="0.25">
      <c r="A552" s="61">
        <v>11</v>
      </c>
      <c r="B552" s="61">
        <v>1995</v>
      </c>
      <c r="C552" s="57">
        <v>0.13</v>
      </c>
      <c r="D552" s="45">
        <v>0.54</v>
      </c>
      <c r="E552" s="45">
        <v>1.51</v>
      </c>
      <c r="F552" s="45">
        <v>0.61</v>
      </c>
      <c r="G552" s="45">
        <v>0.27</v>
      </c>
      <c r="H552" s="45">
        <v>0.53</v>
      </c>
      <c r="I552" s="45">
        <v>1.37</v>
      </c>
      <c r="J552" s="45">
        <v>-9999</v>
      </c>
      <c r="K552" s="45">
        <v>0.54</v>
      </c>
      <c r="L552" s="45">
        <v>0.7</v>
      </c>
      <c r="M552" s="46">
        <v>-9999</v>
      </c>
      <c r="N552" s="45">
        <v>0.87</v>
      </c>
      <c r="O552" s="45">
        <v>0.19</v>
      </c>
      <c r="P552" s="45">
        <v>0.53</v>
      </c>
      <c r="Q552" s="45">
        <v>0.53</v>
      </c>
      <c r="R552" s="45">
        <v>-9999</v>
      </c>
      <c r="S552" s="45">
        <v>0.31</v>
      </c>
      <c r="T552" s="45">
        <v>1.78</v>
      </c>
      <c r="U552" s="45">
        <v>0.69</v>
      </c>
      <c r="V552" s="64">
        <f t="shared" si="26"/>
        <v>35004</v>
      </c>
      <c r="W552" s="65">
        <f t="shared" si="27"/>
        <v>1996</v>
      </c>
      <c r="X552" s="72" t="str">
        <f t="shared" si="28"/>
        <v>Jan</v>
      </c>
    </row>
    <row r="553" spans="1:24" x14ac:dyDescent="0.25">
      <c r="A553" s="61">
        <v>12</v>
      </c>
      <c r="B553" s="61">
        <v>1995</v>
      </c>
      <c r="C553" s="57">
        <v>0.04</v>
      </c>
      <c r="D553" s="45">
        <v>7.0000000000000007E-2</v>
      </c>
      <c r="E553" s="45">
        <v>0.25</v>
      </c>
      <c r="F553" s="45">
        <v>0.13</v>
      </c>
      <c r="G553" s="45">
        <v>0.06</v>
      </c>
      <c r="H553" s="45">
        <v>0.08</v>
      </c>
      <c r="I553" s="45">
        <v>0.51</v>
      </c>
      <c r="J553" s="45">
        <v>-9999</v>
      </c>
      <c r="K553" s="45">
        <v>0.17</v>
      </c>
      <c r="L553" s="45">
        <v>0.06</v>
      </c>
      <c r="M553" s="46">
        <v>-9999</v>
      </c>
      <c r="N553" s="45">
        <v>0.16</v>
      </c>
      <c r="O553" s="45">
        <v>0.05</v>
      </c>
      <c r="P553" s="45">
        <v>0.05</v>
      </c>
      <c r="Q553" s="45">
        <v>0.05</v>
      </c>
      <c r="R553" s="45">
        <v>-9999</v>
      </c>
      <c r="S553" s="45">
        <v>0.03</v>
      </c>
      <c r="T553" s="45">
        <v>-9999</v>
      </c>
      <c r="U553" s="45">
        <v>0.01</v>
      </c>
      <c r="V553" s="64">
        <f t="shared" si="26"/>
        <v>35034</v>
      </c>
      <c r="W553" s="65">
        <f t="shared" si="27"/>
        <v>1996</v>
      </c>
      <c r="X553" s="72" t="str">
        <f t="shared" si="28"/>
        <v>Feb</v>
      </c>
    </row>
    <row r="554" spans="1:24" x14ac:dyDescent="0.25">
      <c r="A554" s="61">
        <v>1</v>
      </c>
      <c r="B554" s="61">
        <v>1996</v>
      </c>
      <c r="C554" s="57">
        <v>0.04</v>
      </c>
      <c r="D554" s="45">
        <v>0.92</v>
      </c>
      <c r="E554" s="45">
        <v>2.19</v>
      </c>
      <c r="F554" s="45">
        <v>0.4</v>
      </c>
      <c r="G554" s="45">
        <v>0.94</v>
      </c>
      <c r="H554" s="45">
        <v>0.83</v>
      </c>
      <c r="I554" s="45">
        <v>1.55</v>
      </c>
      <c r="J554" s="45">
        <v>-9999</v>
      </c>
      <c r="K554" s="45">
        <v>0.9</v>
      </c>
      <c r="L554" s="45">
        <v>0.14000000000000001</v>
      </c>
      <c r="M554" s="46">
        <v>-9999</v>
      </c>
      <c r="N554" s="45">
        <v>1.17</v>
      </c>
      <c r="O554" s="45">
        <v>0.43</v>
      </c>
      <c r="P554" s="45">
        <v>1.35</v>
      </c>
      <c r="Q554" s="45">
        <v>0.64</v>
      </c>
      <c r="R554" s="45">
        <v>-9999</v>
      </c>
      <c r="S554" s="45">
        <v>0.42</v>
      </c>
      <c r="T554" s="45">
        <v>0.89</v>
      </c>
      <c r="U554" s="45">
        <v>1.19</v>
      </c>
      <c r="V554" s="64">
        <f t="shared" si="26"/>
        <v>35065</v>
      </c>
      <c r="W554" s="65">
        <f t="shared" si="27"/>
        <v>1996</v>
      </c>
      <c r="X554" s="72" t="str">
        <f t="shared" si="28"/>
        <v>Mar</v>
      </c>
    </row>
    <row r="555" spans="1:24" x14ac:dyDescent="0.25">
      <c r="A555" s="61">
        <v>2</v>
      </c>
      <c r="B555" s="61">
        <v>1996</v>
      </c>
      <c r="C555" s="57">
        <v>0.42</v>
      </c>
      <c r="D555" s="45">
        <v>0.38</v>
      </c>
      <c r="E555" s="45">
        <v>0.28999999999999998</v>
      </c>
      <c r="F555" s="45">
        <v>0.13</v>
      </c>
      <c r="G555" s="45">
        <v>0.12</v>
      </c>
      <c r="H555" s="45">
        <v>0.32</v>
      </c>
      <c r="I555" s="45">
        <v>0.66</v>
      </c>
      <c r="J555" s="45">
        <v>-9999</v>
      </c>
      <c r="K555" s="45">
        <v>0.16</v>
      </c>
      <c r="L555" s="45">
        <v>0.06</v>
      </c>
      <c r="M555" s="46">
        <v>-9999</v>
      </c>
      <c r="N555" s="45">
        <v>0.2</v>
      </c>
      <c r="O555" s="45">
        <v>0.09</v>
      </c>
      <c r="P555" s="45">
        <v>0.09</v>
      </c>
      <c r="Q555" s="45">
        <v>0.16</v>
      </c>
      <c r="R555" s="45">
        <v>-9999</v>
      </c>
      <c r="S555" s="45">
        <v>1.0000000000000001E-5</v>
      </c>
      <c r="T555" s="45">
        <v>0</v>
      </c>
      <c r="U555" s="45">
        <v>0.24</v>
      </c>
      <c r="V555" s="64">
        <f t="shared" si="26"/>
        <v>35096</v>
      </c>
      <c r="W555" s="65">
        <f t="shared" si="27"/>
        <v>1996</v>
      </c>
      <c r="X555" s="72" t="str">
        <f t="shared" si="28"/>
        <v>Apr</v>
      </c>
    </row>
    <row r="556" spans="1:24" x14ac:dyDescent="0.25">
      <c r="A556" s="61">
        <v>3</v>
      </c>
      <c r="B556" s="61">
        <v>1996</v>
      </c>
      <c r="C556" s="57">
        <v>0.38</v>
      </c>
      <c r="D556" s="45">
        <v>1.33</v>
      </c>
      <c r="E556" s="45">
        <v>2.16</v>
      </c>
      <c r="F556" s="45">
        <v>1.06</v>
      </c>
      <c r="G556" s="45">
        <v>0.9</v>
      </c>
      <c r="H556" s="45">
        <v>1.39</v>
      </c>
      <c r="I556" s="45">
        <v>1.6</v>
      </c>
      <c r="J556" s="45">
        <v>-9999</v>
      </c>
      <c r="K556" s="45">
        <v>1.8</v>
      </c>
      <c r="L556" s="45">
        <v>-9999</v>
      </c>
      <c r="M556" s="46">
        <v>0.86</v>
      </c>
      <c r="N556" s="45">
        <v>1.66</v>
      </c>
      <c r="O556" s="45">
        <v>0.37</v>
      </c>
      <c r="P556" s="45">
        <v>1.62</v>
      </c>
      <c r="Q556" s="45">
        <v>1.49</v>
      </c>
      <c r="R556" s="45">
        <v>-9999</v>
      </c>
      <c r="S556" s="45">
        <v>1.0900000000000001</v>
      </c>
      <c r="T556" s="45">
        <v>0.67</v>
      </c>
      <c r="U556" s="45">
        <v>1.32</v>
      </c>
      <c r="V556" s="64">
        <f t="shared" si="26"/>
        <v>35125</v>
      </c>
      <c r="W556" s="65">
        <f t="shared" si="27"/>
        <v>1996</v>
      </c>
      <c r="X556" s="72" t="str">
        <f t="shared" si="28"/>
        <v>May</v>
      </c>
    </row>
    <row r="557" spans="1:24" x14ac:dyDescent="0.25">
      <c r="A557" s="61">
        <v>4</v>
      </c>
      <c r="B557" s="61">
        <v>1996</v>
      </c>
      <c r="C557" s="57">
        <v>0.66</v>
      </c>
      <c r="D557" s="45">
        <v>1.61</v>
      </c>
      <c r="E557" s="45">
        <v>1.49</v>
      </c>
      <c r="F557" s="45">
        <v>0.94</v>
      </c>
      <c r="G557" s="45">
        <v>1.64</v>
      </c>
      <c r="H557" s="45">
        <v>0.48</v>
      </c>
      <c r="I557" s="45">
        <v>0.87</v>
      </c>
      <c r="J557" s="45">
        <v>-9999</v>
      </c>
      <c r="K557" s="45">
        <v>1.1000000000000001</v>
      </c>
      <c r="L557" s="45">
        <v>0.39</v>
      </c>
      <c r="M557" s="46">
        <v>1.68</v>
      </c>
      <c r="N557" s="45">
        <v>1.22</v>
      </c>
      <c r="O557" s="45">
        <v>0.92</v>
      </c>
      <c r="P557" s="45">
        <v>0.85</v>
      </c>
      <c r="Q557" s="45">
        <v>1.53</v>
      </c>
      <c r="R557" s="45">
        <v>-9999</v>
      </c>
      <c r="S557" s="45">
        <v>1.21</v>
      </c>
      <c r="T557" s="45">
        <v>0.5</v>
      </c>
      <c r="U557" s="45">
        <v>0.65</v>
      </c>
      <c r="V557" s="64">
        <f t="shared" si="26"/>
        <v>35156</v>
      </c>
      <c r="W557" s="65">
        <f t="shared" si="27"/>
        <v>1996</v>
      </c>
      <c r="X557" s="72" t="str">
        <f t="shared" si="28"/>
        <v>Jun</v>
      </c>
    </row>
    <row r="558" spans="1:24" x14ac:dyDescent="0.25">
      <c r="A558" s="61">
        <v>5</v>
      </c>
      <c r="B558" s="61">
        <v>1996</v>
      </c>
      <c r="C558" s="57">
        <v>0.77</v>
      </c>
      <c r="D558" s="45">
        <v>2.44</v>
      </c>
      <c r="E558" s="45">
        <v>4.63</v>
      </c>
      <c r="F558" s="45">
        <v>2.89</v>
      </c>
      <c r="G558" s="45">
        <v>1.87</v>
      </c>
      <c r="H558" s="45">
        <v>2.73</v>
      </c>
      <c r="I558" s="45">
        <v>3.47</v>
      </c>
      <c r="J558" s="45">
        <v>-9999</v>
      </c>
      <c r="K558" s="45">
        <v>4.2300000000000004</v>
      </c>
      <c r="L558" s="45">
        <v>2.93</v>
      </c>
      <c r="M558" s="46">
        <v>6.64</v>
      </c>
      <c r="N558" s="45">
        <v>3.32</v>
      </c>
      <c r="O558" s="45">
        <v>1.86</v>
      </c>
      <c r="P558" s="45">
        <v>2.94</v>
      </c>
      <c r="Q558" s="45">
        <v>2.83</v>
      </c>
      <c r="R558" s="45">
        <v>-9999</v>
      </c>
      <c r="S558" s="45">
        <v>5.3</v>
      </c>
      <c r="T558" s="45">
        <v>3.15</v>
      </c>
      <c r="U558" s="45">
        <v>4.17</v>
      </c>
      <c r="V558" s="64">
        <f t="shared" si="26"/>
        <v>35186</v>
      </c>
      <c r="W558" s="65">
        <f t="shared" si="27"/>
        <v>1996</v>
      </c>
      <c r="X558" s="72" t="str">
        <f t="shared" si="28"/>
        <v>Jul</v>
      </c>
    </row>
    <row r="559" spans="1:24" x14ac:dyDescent="0.25">
      <c r="A559" s="61">
        <v>6</v>
      </c>
      <c r="B559" s="61">
        <v>1996</v>
      </c>
      <c r="C559" s="57">
        <v>1.1299999999999999</v>
      </c>
      <c r="D559" s="45">
        <v>1.17</v>
      </c>
      <c r="E559" s="45">
        <v>2.77</v>
      </c>
      <c r="F559" s="45">
        <v>1.56</v>
      </c>
      <c r="G559" s="45">
        <v>1.24</v>
      </c>
      <c r="H559" s="45">
        <v>1.58</v>
      </c>
      <c r="I559" s="45">
        <v>1.83</v>
      </c>
      <c r="J559" s="45">
        <v>-9999</v>
      </c>
      <c r="K559" s="45">
        <v>2.09</v>
      </c>
      <c r="L559" s="45">
        <v>1.29</v>
      </c>
      <c r="M559" s="46">
        <v>1.39</v>
      </c>
      <c r="N559" s="45">
        <v>1.01</v>
      </c>
      <c r="O559" s="45">
        <v>1.82</v>
      </c>
      <c r="P559" s="45">
        <v>2.06</v>
      </c>
      <c r="Q559" s="45">
        <v>1.8</v>
      </c>
      <c r="R559" s="45">
        <v>-9999</v>
      </c>
      <c r="S559" s="45">
        <v>2.72</v>
      </c>
      <c r="T559" s="45">
        <v>2.44</v>
      </c>
      <c r="U559" s="45">
        <v>1.45</v>
      </c>
      <c r="V559" s="64">
        <f t="shared" si="26"/>
        <v>35217</v>
      </c>
      <c r="W559" s="65">
        <f t="shared" si="27"/>
        <v>1996</v>
      </c>
      <c r="X559" s="72" t="str">
        <f t="shared" si="28"/>
        <v>Aug</v>
      </c>
    </row>
    <row r="560" spans="1:24" x14ac:dyDescent="0.25">
      <c r="A560" s="61">
        <v>7</v>
      </c>
      <c r="B560" s="61">
        <v>1996</v>
      </c>
      <c r="C560" s="57">
        <v>1.46</v>
      </c>
      <c r="D560" s="45">
        <v>2.59</v>
      </c>
      <c r="E560" s="45">
        <v>1.96</v>
      </c>
      <c r="F560" s="45">
        <v>4.8600000000000003</v>
      </c>
      <c r="G560" s="45">
        <v>1.91</v>
      </c>
      <c r="H560" s="45">
        <v>1.22</v>
      </c>
      <c r="I560" s="45">
        <v>2.1800000000000002</v>
      </c>
      <c r="J560" s="45">
        <v>-9999</v>
      </c>
      <c r="K560" s="45">
        <v>1.46</v>
      </c>
      <c r="L560" s="45">
        <v>1.85</v>
      </c>
      <c r="M560" s="46">
        <v>2.64</v>
      </c>
      <c r="N560" s="45">
        <v>0.8</v>
      </c>
      <c r="O560" s="45">
        <v>0.95</v>
      </c>
      <c r="P560" s="45">
        <v>2.5</v>
      </c>
      <c r="Q560" s="45">
        <v>1.06</v>
      </c>
      <c r="R560" s="45">
        <v>-9999</v>
      </c>
      <c r="S560" s="45">
        <v>2.88</v>
      </c>
      <c r="T560" s="45">
        <v>2.12</v>
      </c>
      <c r="U560" s="45">
        <v>2.74</v>
      </c>
      <c r="V560" s="64">
        <f t="shared" si="26"/>
        <v>35247</v>
      </c>
      <c r="W560" s="65">
        <f t="shared" si="27"/>
        <v>1996</v>
      </c>
      <c r="X560" s="72" t="str">
        <f t="shared" si="28"/>
        <v>Sep</v>
      </c>
    </row>
    <row r="561" spans="1:24" x14ac:dyDescent="0.25">
      <c r="A561" s="61">
        <v>8</v>
      </c>
      <c r="B561" s="61">
        <v>1996</v>
      </c>
      <c r="C561" s="57">
        <v>2.95</v>
      </c>
      <c r="D561" s="45">
        <v>1.8</v>
      </c>
      <c r="E561" s="45">
        <v>0.63</v>
      </c>
      <c r="F561" s="45">
        <v>1.96</v>
      </c>
      <c r="G561" s="45">
        <v>1.73</v>
      </c>
      <c r="H561" s="45">
        <v>0.26</v>
      </c>
      <c r="I561" s="45">
        <v>0.96</v>
      </c>
      <c r="J561" s="45">
        <v>-9999</v>
      </c>
      <c r="K561" s="45">
        <v>0.51</v>
      </c>
      <c r="L561" s="45">
        <v>0.8</v>
      </c>
      <c r="M561" s="46">
        <v>5</v>
      </c>
      <c r="N561" s="45">
        <v>2.08</v>
      </c>
      <c r="O561" s="45">
        <v>1.17</v>
      </c>
      <c r="P561" s="45">
        <v>0.34</v>
      </c>
      <c r="Q561" s="45">
        <v>0.59</v>
      </c>
      <c r="R561" s="45">
        <v>-9999</v>
      </c>
      <c r="S561" s="45">
        <v>5.16</v>
      </c>
      <c r="T561" s="45">
        <v>-9999</v>
      </c>
      <c r="U561" s="45">
        <v>1.64</v>
      </c>
      <c r="V561" s="64">
        <f t="shared" si="26"/>
        <v>35278</v>
      </c>
      <c r="W561" s="65">
        <f t="shared" si="27"/>
        <v>1996</v>
      </c>
      <c r="X561" s="72" t="str">
        <f t="shared" si="28"/>
        <v>Oct</v>
      </c>
    </row>
    <row r="562" spans="1:24" x14ac:dyDescent="0.25">
      <c r="A562" s="61">
        <v>9</v>
      </c>
      <c r="B562" s="61">
        <v>1996</v>
      </c>
      <c r="C562" s="57">
        <v>1.27</v>
      </c>
      <c r="D562" s="45">
        <v>3.21</v>
      </c>
      <c r="E562" s="45">
        <v>3.48</v>
      </c>
      <c r="F562" s="45">
        <v>2.5499999999999998</v>
      </c>
      <c r="G562" s="45">
        <v>2.68</v>
      </c>
      <c r="H562" s="45">
        <v>2.64</v>
      </c>
      <c r="I562" s="45">
        <v>2.29</v>
      </c>
      <c r="J562" s="45">
        <v>-9999</v>
      </c>
      <c r="K562" s="45">
        <v>1.34</v>
      </c>
      <c r="L562" s="45">
        <v>3.15</v>
      </c>
      <c r="M562" s="46">
        <v>4.88</v>
      </c>
      <c r="N562" s="45">
        <v>3.67</v>
      </c>
      <c r="O562" s="45">
        <v>1.35</v>
      </c>
      <c r="P562" s="45">
        <v>3.18</v>
      </c>
      <c r="Q562" s="45">
        <v>2.14</v>
      </c>
      <c r="R562" s="45">
        <v>-9999</v>
      </c>
      <c r="S562" s="45">
        <v>2.54</v>
      </c>
      <c r="T562" s="45">
        <v>2.86</v>
      </c>
      <c r="U562" s="45">
        <v>2.66</v>
      </c>
      <c r="V562" s="64">
        <f t="shared" si="26"/>
        <v>35309</v>
      </c>
      <c r="W562" s="65">
        <f t="shared" si="27"/>
        <v>1996</v>
      </c>
      <c r="X562" s="72" t="str">
        <f t="shared" si="28"/>
        <v>Nov</v>
      </c>
    </row>
    <row r="563" spans="1:24" x14ac:dyDescent="0.25">
      <c r="A563" s="61">
        <v>10</v>
      </c>
      <c r="B563" s="61">
        <v>1996</v>
      </c>
      <c r="C563" s="57">
        <v>0.18</v>
      </c>
      <c r="D563" s="45">
        <v>0.32</v>
      </c>
      <c r="E563" s="45">
        <v>0.28000000000000003</v>
      </c>
      <c r="F563" s="45">
        <v>0.32</v>
      </c>
      <c r="G563" s="45">
        <v>0.41</v>
      </c>
      <c r="H563" s="45">
        <v>0.27</v>
      </c>
      <c r="I563" s="45">
        <v>0.2</v>
      </c>
      <c r="J563" s="45">
        <v>-9999</v>
      </c>
      <c r="K563" s="45">
        <v>0.49</v>
      </c>
      <c r="L563" s="45">
        <v>0.52</v>
      </c>
      <c r="M563" s="46">
        <v>0.99</v>
      </c>
      <c r="N563" s="45">
        <v>0.76</v>
      </c>
      <c r="O563" s="45">
        <v>0.25</v>
      </c>
      <c r="P563" s="45">
        <v>0.47</v>
      </c>
      <c r="Q563" s="45">
        <v>0.55000000000000004</v>
      </c>
      <c r="R563" s="45">
        <v>-9999</v>
      </c>
      <c r="S563" s="45">
        <v>0.56000000000000005</v>
      </c>
      <c r="T563" s="45">
        <v>-9999</v>
      </c>
      <c r="U563" s="45">
        <v>0.56999999999999995</v>
      </c>
      <c r="V563" s="64">
        <f t="shared" si="26"/>
        <v>35339</v>
      </c>
      <c r="W563" s="65">
        <f t="shared" si="27"/>
        <v>1996</v>
      </c>
      <c r="X563" s="72" t="str">
        <f t="shared" si="28"/>
        <v>Dec</v>
      </c>
    </row>
    <row r="564" spans="1:24" x14ac:dyDescent="0.25">
      <c r="A564" s="61">
        <v>11</v>
      </c>
      <c r="B564" s="61">
        <v>1996</v>
      </c>
      <c r="C564" s="57">
        <v>0.12</v>
      </c>
      <c r="D564" s="45">
        <v>1.02</v>
      </c>
      <c r="E564" s="45">
        <v>1.43</v>
      </c>
      <c r="F564" s="45">
        <v>0.3</v>
      </c>
      <c r="G564" s="45">
        <v>0.74</v>
      </c>
      <c r="H564" s="45">
        <v>0.56999999999999995</v>
      </c>
      <c r="I564" s="45">
        <v>0.91</v>
      </c>
      <c r="J564" s="45">
        <v>-9999</v>
      </c>
      <c r="K564" s="45">
        <v>0.59</v>
      </c>
      <c r="L564" s="45">
        <v>0.1</v>
      </c>
      <c r="M564" s="46">
        <v>1E-3</v>
      </c>
      <c r="N564" s="45">
        <v>0.87</v>
      </c>
      <c r="O564" s="45">
        <v>0.25</v>
      </c>
      <c r="P564" s="45">
        <v>0.6</v>
      </c>
      <c r="Q564" s="45">
        <v>0.49</v>
      </c>
      <c r="R564" s="45">
        <v>-9999</v>
      </c>
      <c r="S564" s="45">
        <v>0.09</v>
      </c>
      <c r="T564" s="45">
        <v>-9999</v>
      </c>
      <c r="U564" s="45">
        <v>0.9</v>
      </c>
      <c r="V564" s="64">
        <f t="shared" si="26"/>
        <v>35370</v>
      </c>
      <c r="W564" s="65">
        <f t="shared" si="27"/>
        <v>1997</v>
      </c>
      <c r="X564" s="72" t="str">
        <f t="shared" si="28"/>
        <v>Jan</v>
      </c>
    </row>
    <row r="565" spans="1:24" x14ac:dyDescent="0.25">
      <c r="A565" s="61">
        <v>12</v>
      </c>
      <c r="B565" s="61">
        <v>1996</v>
      </c>
      <c r="C565" s="57">
        <v>0.22</v>
      </c>
      <c r="D565" s="45">
        <v>0.27</v>
      </c>
      <c r="E565" s="45">
        <v>0.37</v>
      </c>
      <c r="F565" s="45">
        <v>0.12</v>
      </c>
      <c r="G565" s="45">
        <v>0.21</v>
      </c>
      <c r="H565" s="45">
        <v>0.23</v>
      </c>
      <c r="I565" s="45">
        <v>0.38</v>
      </c>
      <c r="J565" s="45">
        <v>-9999</v>
      </c>
      <c r="K565" s="45">
        <v>0.02</v>
      </c>
      <c r="L565" s="45">
        <v>0</v>
      </c>
      <c r="M565" s="46">
        <v>1E-3</v>
      </c>
      <c r="N565" s="45">
        <v>0.24</v>
      </c>
      <c r="O565" s="45">
        <v>0.13</v>
      </c>
      <c r="P565" s="45">
        <v>0.15</v>
      </c>
      <c r="Q565" s="45">
        <v>0.2</v>
      </c>
      <c r="R565" s="45">
        <v>-9999</v>
      </c>
      <c r="S565" s="45">
        <v>0.06</v>
      </c>
      <c r="T565" s="45">
        <v>0</v>
      </c>
      <c r="U565" s="45">
        <v>0.08</v>
      </c>
      <c r="V565" s="64">
        <f t="shared" si="26"/>
        <v>35400</v>
      </c>
      <c r="W565" s="65">
        <f t="shared" si="27"/>
        <v>1997</v>
      </c>
      <c r="X565" s="72" t="str">
        <f t="shared" si="28"/>
        <v>Feb</v>
      </c>
    </row>
    <row r="566" spans="1:24" x14ac:dyDescent="0.25">
      <c r="A566" s="61">
        <v>1</v>
      </c>
      <c r="B566" s="61">
        <v>1997</v>
      </c>
      <c r="C566" s="57">
        <v>0.17</v>
      </c>
      <c r="D566" s="45">
        <v>0.39</v>
      </c>
      <c r="E566" s="45">
        <v>0.87</v>
      </c>
      <c r="F566" s="45">
        <v>0.57999999999999996</v>
      </c>
      <c r="G566" s="45">
        <v>0.21</v>
      </c>
      <c r="H566" s="45">
        <v>0.5</v>
      </c>
      <c r="I566" s="45">
        <v>1.04</v>
      </c>
      <c r="J566" s="45">
        <v>-9999</v>
      </c>
      <c r="K566" s="45">
        <v>0.72</v>
      </c>
      <c r="L566" s="45">
        <v>0.44</v>
      </c>
      <c r="M566" s="46">
        <v>0.28000000000000003</v>
      </c>
      <c r="N566" s="45">
        <v>0.37</v>
      </c>
      <c r="O566" s="45">
        <v>0.05</v>
      </c>
      <c r="P566" s="45">
        <v>0.43</v>
      </c>
      <c r="Q566" s="45">
        <v>0.15</v>
      </c>
      <c r="R566" s="45">
        <v>-9999</v>
      </c>
      <c r="S566" s="45">
        <v>0.17</v>
      </c>
      <c r="T566" s="45">
        <v>0.37</v>
      </c>
      <c r="U566" s="45">
        <v>0.9</v>
      </c>
      <c r="V566" s="64">
        <f t="shared" si="26"/>
        <v>35431</v>
      </c>
      <c r="W566" s="65">
        <f t="shared" si="27"/>
        <v>1997</v>
      </c>
      <c r="X566" s="72" t="str">
        <f t="shared" si="28"/>
        <v>Mar</v>
      </c>
    </row>
    <row r="567" spans="1:24" x14ac:dyDescent="0.25">
      <c r="A567" s="61">
        <v>2</v>
      </c>
      <c r="B567" s="61">
        <v>1997</v>
      </c>
      <c r="C567" s="57">
        <v>0.7</v>
      </c>
      <c r="D567" s="45">
        <v>1.07</v>
      </c>
      <c r="E567" s="45">
        <v>1.83</v>
      </c>
      <c r="F567" s="45">
        <v>0.46</v>
      </c>
      <c r="G567" s="45">
        <v>0.85</v>
      </c>
      <c r="H567" s="45">
        <v>0.9</v>
      </c>
      <c r="I567" s="45">
        <v>0.99</v>
      </c>
      <c r="J567" s="45">
        <v>-9999</v>
      </c>
      <c r="K567" s="45">
        <v>0.46</v>
      </c>
      <c r="L567" s="45">
        <v>0.53</v>
      </c>
      <c r="M567" s="46">
        <v>0.5</v>
      </c>
      <c r="N567" s="45">
        <v>1.3</v>
      </c>
      <c r="O567" s="45">
        <v>0.31</v>
      </c>
      <c r="P567" s="45">
        <v>0.54</v>
      </c>
      <c r="Q567" s="45">
        <v>1.01</v>
      </c>
      <c r="R567" s="45">
        <v>-9999</v>
      </c>
      <c r="S567" s="45">
        <v>0.5</v>
      </c>
      <c r="T567" s="45">
        <v>-9999</v>
      </c>
      <c r="U567" s="45">
        <v>0.77</v>
      </c>
      <c r="V567" s="64">
        <f t="shared" si="26"/>
        <v>35462</v>
      </c>
      <c r="W567" s="65">
        <f t="shared" si="27"/>
        <v>1997</v>
      </c>
      <c r="X567" s="72" t="str">
        <f t="shared" si="28"/>
        <v>Apr</v>
      </c>
    </row>
    <row r="568" spans="1:24" x14ac:dyDescent="0.25">
      <c r="A568" s="61">
        <v>3</v>
      </c>
      <c r="B568" s="61">
        <v>1997</v>
      </c>
      <c r="C568" s="57">
        <v>0.16</v>
      </c>
      <c r="D568" s="45">
        <v>0.85</v>
      </c>
      <c r="E568" s="45">
        <v>0.91</v>
      </c>
      <c r="F568" s="45">
        <v>0.43</v>
      </c>
      <c r="G568" s="45">
        <v>0.75</v>
      </c>
      <c r="H568" s="45">
        <v>0.51</v>
      </c>
      <c r="I568" s="45">
        <v>0.36</v>
      </c>
      <c r="J568" s="45">
        <v>-9999</v>
      </c>
      <c r="K568" s="45">
        <v>0.5</v>
      </c>
      <c r="L568" s="45">
        <v>0.17</v>
      </c>
      <c r="M568" s="46">
        <v>0.25</v>
      </c>
      <c r="N568" s="45">
        <v>0.69</v>
      </c>
      <c r="O568" s="45">
        <v>0.11</v>
      </c>
      <c r="P568" s="45">
        <v>0.52</v>
      </c>
      <c r="Q568" s="45">
        <v>0.72</v>
      </c>
      <c r="R568" s="45">
        <v>-9999</v>
      </c>
      <c r="S568" s="45">
        <v>0.41</v>
      </c>
      <c r="T568" s="45">
        <v>0.3</v>
      </c>
      <c r="U568" s="45">
        <v>0.81</v>
      </c>
      <c r="V568" s="64">
        <f t="shared" si="26"/>
        <v>35490</v>
      </c>
      <c r="W568" s="65">
        <f t="shared" si="27"/>
        <v>1997</v>
      </c>
      <c r="X568" s="72" t="str">
        <f t="shared" si="28"/>
        <v>May</v>
      </c>
    </row>
    <row r="569" spans="1:24" x14ac:dyDescent="0.25">
      <c r="A569" s="61">
        <v>4</v>
      </c>
      <c r="B569" s="61">
        <v>1997</v>
      </c>
      <c r="C569" s="57">
        <v>0.95</v>
      </c>
      <c r="D569" s="45">
        <v>2.4300000000000002</v>
      </c>
      <c r="E569" s="45">
        <v>5.77</v>
      </c>
      <c r="F569" s="45">
        <v>1.29</v>
      </c>
      <c r="G569" s="45">
        <v>2.29</v>
      </c>
      <c r="H569" s="45">
        <v>2.96</v>
      </c>
      <c r="I569" s="45">
        <v>4.29</v>
      </c>
      <c r="J569" s="45">
        <v>-9999</v>
      </c>
      <c r="K569" s="45">
        <v>3.01</v>
      </c>
      <c r="L569" s="45">
        <v>0.56000000000000005</v>
      </c>
      <c r="M569" s="46">
        <v>0.83</v>
      </c>
      <c r="N569" s="45">
        <v>3.77</v>
      </c>
      <c r="O569" s="45">
        <v>0.56999999999999995</v>
      </c>
      <c r="P569" s="45">
        <v>3.47</v>
      </c>
      <c r="Q569" s="45">
        <v>3.16</v>
      </c>
      <c r="R569" s="45">
        <v>-9999</v>
      </c>
      <c r="S569" s="45">
        <v>0.85</v>
      </c>
      <c r="T569" s="45">
        <v>0.71</v>
      </c>
      <c r="U569" s="45">
        <v>3.84</v>
      </c>
      <c r="V569" s="64">
        <f t="shared" si="26"/>
        <v>35521</v>
      </c>
      <c r="W569" s="65">
        <f t="shared" si="27"/>
        <v>1997</v>
      </c>
      <c r="X569" s="72" t="str">
        <f t="shared" si="28"/>
        <v>Jun</v>
      </c>
    </row>
    <row r="570" spans="1:24" x14ac:dyDescent="0.25">
      <c r="A570" s="61">
        <v>5</v>
      </c>
      <c r="B570" s="61">
        <v>1997</v>
      </c>
      <c r="C570" s="57">
        <v>1.51</v>
      </c>
      <c r="D570" s="45">
        <v>1.22</v>
      </c>
      <c r="E570" s="45">
        <v>2.19</v>
      </c>
      <c r="F570" s="45">
        <v>1.59</v>
      </c>
      <c r="G570" s="45">
        <v>1.25</v>
      </c>
      <c r="H570" s="45">
        <v>1.31</v>
      </c>
      <c r="I570" s="45">
        <v>1.86</v>
      </c>
      <c r="J570" s="45">
        <v>-9999</v>
      </c>
      <c r="K570" s="45">
        <v>1.33</v>
      </c>
      <c r="L570" s="45">
        <v>3.02</v>
      </c>
      <c r="M570" s="46">
        <v>1.91</v>
      </c>
      <c r="N570" s="45">
        <v>0.74</v>
      </c>
      <c r="O570" s="45">
        <v>0.51</v>
      </c>
      <c r="P570" s="45">
        <v>1.54</v>
      </c>
      <c r="Q570" s="45">
        <v>1.29</v>
      </c>
      <c r="R570" s="45">
        <v>1.7</v>
      </c>
      <c r="S570" s="45">
        <v>1.8</v>
      </c>
      <c r="T570" s="45">
        <v>3.58</v>
      </c>
      <c r="U570" s="45">
        <v>2.2799999999999998</v>
      </c>
      <c r="V570" s="64">
        <f t="shared" si="26"/>
        <v>35551</v>
      </c>
      <c r="W570" s="65">
        <f t="shared" si="27"/>
        <v>1997</v>
      </c>
      <c r="X570" s="72" t="str">
        <f t="shared" si="28"/>
        <v>Jul</v>
      </c>
    </row>
    <row r="571" spans="1:24" x14ac:dyDescent="0.25">
      <c r="A571" s="61">
        <v>6</v>
      </c>
      <c r="B571" s="61">
        <v>1997</v>
      </c>
      <c r="C571" s="57">
        <v>2.38</v>
      </c>
      <c r="D571" s="45">
        <v>3.96</v>
      </c>
      <c r="E571" s="45">
        <v>3.69</v>
      </c>
      <c r="F571" s="45">
        <v>1.99</v>
      </c>
      <c r="G571" s="45">
        <v>2.16</v>
      </c>
      <c r="H571" s="45">
        <v>2.5099999999999998</v>
      </c>
      <c r="I571" s="45">
        <v>2.38</v>
      </c>
      <c r="J571" s="45">
        <v>-9999</v>
      </c>
      <c r="K571" s="45">
        <v>2.97</v>
      </c>
      <c r="L571" s="45">
        <v>3.48</v>
      </c>
      <c r="M571" s="46">
        <v>5.09</v>
      </c>
      <c r="N571" s="45">
        <v>2.21</v>
      </c>
      <c r="O571" s="45">
        <v>1.84</v>
      </c>
      <c r="P571" s="45">
        <v>3.98</v>
      </c>
      <c r="Q571" s="45">
        <v>2.59</v>
      </c>
      <c r="R571" s="45">
        <v>4.3899999999999997</v>
      </c>
      <c r="S571" s="45">
        <v>4.33</v>
      </c>
      <c r="T571" s="45">
        <v>4.4000000000000004</v>
      </c>
      <c r="U571" s="45">
        <v>5.04</v>
      </c>
      <c r="V571" s="64">
        <f t="shared" si="26"/>
        <v>35582</v>
      </c>
      <c r="W571" s="65">
        <f t="shared" si="27"/>
        <v>1997</v>
      </c>
      <c r="X571" s="72" t="str">
        <f t="shared" si="28"/>
        <v>Aug</v>
      </c>
    </row>
    <row r="572" spans="1:24" x14ac:dyDescent="0.25">
      <c r="A572" s="61">
        <v>7</v>
      </c>
      <c r="B572" s="61">
        <v>1997</v>
      </c>
      <c r="C572" s="57">
        <v>1.54</v>
      </c>
      <c r="D572" s="45">
        <v>1.71</v>
      </c>
      <c r="E572" s="45">
        <v>1.1399999999999999</v>
      </c>
      <c r="F572" s="45">
        <v>3.92</v>
      </c>
      <c r="G572" s="45">
        <v>1.42</v>
      </c>
      <c r="H572" s="45">
        <v>6.15</v>
      </c>
      <c r="I572" s="45">
        <v>1.1100000000000001</v>
      </c>
      <c r="J572" s="45">
        <v>-9999</v>
      </c>
      <c r="K572" s="45">
        <v>6.71</v>
      </c>
      <c r="L572" s="45">
        <v>3.12</v>
      </c>
      <c r="M572" s="46">
        <v>1.65</v>
      </c>
      <c r="N572" s="45">
        <v>1.59</v>
      </c>
      <c r="O572" s="45">
        <v>2.3199999999999998</v>
      </c>
      <c r="P572" s="45">
        <v>0.56999999999999995</v>
      </c>
      <c r="Q572" s="45">
        <v>1.79</v>
      </c>
      <c r="R572" s="45">
        <v>2.1800000000000002</v>
      </c>
      <c r="S572" s="45">
        <v>2.0699999999999998</v>
      </c>
      <c r="T572" s="45">
        <v>2.5299999999999998</v>
      </c>
      <c r="U572" s="45">
        <v>3.38</v>
      </c>
      <c r="V572" s="64">
        <f t="shared" si="26"/>
        <v>35612</v>
      </c>
      <c r="W572" s="65">
        <f t="shared" si="27"/>
        <v>1997</v>
      </c>
      <c r="X572" s="72" t="str">
        <f t="shared" si="28"/>
        <v>Sep</v>
      </c>
    </row>
    <row r="573" spans="1:24" x14ac:dyDescent="0.25">
      <c r="A573" s="61">
        <v>8</v>
      </c>
      <c r="B573" s="61">
        <v>1997</v>
      </c>
      <c r="C573" s="57">
        <v>3.3</v>
      </c>
      <c r="D573" s="45">
        <v>7.03</v>
      </c>
      <c r="E573" s="45">
        <v>5.27</v>
      </c>
      <c r="F573" s="45">
        <v>4.82</v>
      </c>
      <c r="G573" s="45">
        <v>5.95</v>
      </c>
      <c r="H573" s="45">
        <v>4.12</v>
      </c>
      <c r="I573" s="45">
        <v>3.44</v>
      </c>
      <c r="J573" s="45">
        <v>-9999</v>
      </c>
      <c r="K573" s="45">
        <v>5.1100000000000003</v>
      </c>
      <c r="L573" s="45">
        <v>1.8</v>
      </c>
      <c r="M573" s="46">
        <v>2.2400000000000002</v>
      </c>
      <c r="N573" s="45">
        <v>3.35</v>
      </c>
      <c r="O573" s="45">
        <v>1.86</v>
      </c>
      <c r="P573" s="45">
        <v>2.91</v>
      </c>
      <c r="Q573" s="45">
        <v>5.34</v>
      </c>
      <c r="R573" s="45">
        <v>1.92</v>
      </c>
      <c r="S573" s="45">
        <v>1.59</v>
      </c>
      <c r="T573" s="45">
        <v>2.44</v>
      </c>
      <c r="U573" s="45">
        <v>3.73</v>
      </c>
      <c r="V573" s="64">
        <f t="shared" si="26"/>
        <v>35643</v>
      </c>
      <c r="W573" s="65">
        <f t="shared" si="27"/>
        <v>1997</v>
      </c>
      <c r="X573" s="72" t="str">
        <f t="shared" si="28"/>
        <v>Oct</v>
      </c>
    </row>
    <row r="574" spans="1:24" x14ac:dyDescent="0.25">
      <c r="A574" s="61">
        <v>9</v>
      </c>
      <c r="B574" s="61">
        <v>1997</v>
      </c>
      <c r="C574" s="57">
        <v>1</v>
      </c>
      <c r="D574" s="45">
        <v>2.39</v>
      </c>
      <c r="E574" s="45">
        <v>1.92</v>
      </c>
      <c r="F574" s="45">
        <v>0.19</v>
      </c>
      <c r="G574" s="45">
        <v>1.01</v>
      </c>
      <c r="H574" s="45">
        <v>0.87</v>
      </c>
      <c r="I574" s="45">
        <v>2.61</v>
      </c>
      <c r="J574" s="45">
        <v>-9999</v>
      </c>
      <c r="K574" s="45">
        <v>2.06</v>
      </c>
      <c r="L574" s="45">
        <v>0.53</v>
      </c>
      <c r="M574" s="46">
        <v>1.95</v>
      </c>
      <c r="N574" s="45">
        <v>2.82</v>
      </c>
      <c r="O574" s="45">
        <v>1.21</v>
      </c>
      <c r="P574" s="45">
        <v>1.7</v>
      </c>
      <c r="Q574" s="45">
        <v>1.21</v>
      </c>
      <c r="R574" s="45">
        <v>1.38</v>
      </c>
      <c r="S574" s="45">
        <v>0.64</v>
      </c>
      <c r="T574" s="45">
        <v>0.53</v>
      </c>
      <c r="U574" s="45">
        <v>2.86</v>
      </c>
      <c r="V574" s="64">
        <f t="shared" si="26"/>
        <v>35674</v>
      </c>
      <c r="W574" s="65">
        <f t="shared" si="27"/>
        <v>1997</v>
      </c>
      <c r="X574" s="72" t="str">
        <f t="shared" si="28"/>
        <v>Nov</v>
      </c>
    </row>
    <row r="575" spans="1:24" x14ac:dyDescent="0.25">
      <c r="A575" s="61">
        <v>10</v>
      </c>
      <c r="B575" s="61">
        <v>1997</v>
      </c>
      <c r="C575" s="57">
        <v>1.34</v>
      </c>
      <c r="D575" s="45">
        <v>2.4300000000000002</v>
      </c>
      <c r="E575" s="45">
        <v>2.7</v>
      </c>
      <c r="F575" s="45">
        <v>2.4700000000000002</v>
      </c>
      <c r="G575" s="45">
        <v>3.03</v>
      </c>
      <c r="H575" s="45">
        <v>2.4900000000000002</v>
      </c>
      <c r="I575" s="45">
        <v>1.72</v>
      </c>
      <c r="J575" s="45">
        <v>-9999</v>
      </c>
      <c r="K575" s="45">
        <v>1.7</v>
      </c>
      <c r="L575" s="45">
        <v>1.54</v>
      </c>
      <c r="M575" s="46">
        <v>3.18</v>
      </c>
      <c r="N575" s="45">
        <v>3.27</v>
      </c>
      <c r="O575" s="45">
        <v>1.05</v>
      </c>
      <c r="P575" s="45">
        <v>1.23</v>
      </c>
      <c r="Q575" s="45">
        <v>3.27</v>
      </c>
      <c r="R575" s="45">
        <v>2.5499999999999998</v>
      </c>
      <c r="S575" s="45">
        <v>2.76</v>
      </c>
      <c r="T575" s="45">
        <v>-9999</v>
      </c>
      <c r="U575" s="45">
        <v>1.7</v>
      </c>
      <c r="V575" s="64">
        <f t="shared" si="26"/>
        <v>35704</v>
      </c>
      <c r="W575" s="65">
        <f t="shared" si="27"/>
        <v>1997</v>
      </c>
      <c r="X575" s="72" t="str">
        <f t="shared" si="28"/>
        <v>Dec</v>
      </c>
    </row>
    <row r="576" spans="1:24" x14ac:dyDescent="0.25">
      <c r="A576" s="61">
        <v>11</v>
      </c>
      <c r="B576" s="61">
        <v>1997</v>
      </c>
      <c r="C576" s="57">
        <v>0.28000000000000003</v>
      </c>
      <c r="D576" s="45">
        <v>1.1000000000000001</v>
      </c>
      <c r="E576" s="45">
        <v>-9999</v>
      </c>
      <c r="F576" s="45">
        <v>0.87</v>
      </c>
      <c r="G576" s="45">
        <v>1.04</v>
      </c>
      <c r="H576" s="45">
        <v>0.81</v>
      </c>
      <c r="I576" s="45">
        <v>0.76</v>
      </c>
      <c r="J576" s="45">
        <v>-9999</v>
      </c>
      <c r="K576" s="45">
        <v>0.46</v>
      </c>
      <c r="L576" s="45">
        <v>-9999</v>
      </c>
      <c r="M576" s="46">
        <v>1E-3</v>
      </c>
      <c r="N576" s="45">
        <v>1.53</v>
      </c>
      <c r="O576" s="45">
        <v>0.39</v>
      </c>
      <c r="P576" s="45">
        <v>0.71</v>
      </c>
      <c r="Q576" s="45">
        <v>1.96</v>
      </c>
      <c r="R576" s="45">
        <v>1.0000000000000001E-5</v>
      </c>
      <c r="S576" s="45">
        <v>1.0000000000000001E-5</v>
      </c>
      <c r="T576" s="45">
        <v>0</v>
      </c>
      <c r="U576" s="45">
        <v>0.68</v>
      </c>
      <c r="V576" s="64">
        <f t="shared" si="26"/>
        <v>35735</v>
      </c>
      <c r="W576" s="65">
        <f t="shared" si="27"/>
        <v>1998</v>
      </c>
      <c r="X576" s="72" t="str">
        <f t="shared" si="28"/>
        <v>Jan</v>
      </c>
    </row>
    <row r="577" spans="1:24" x14ac:dyDescent="0.25">
      <c r="A577" s="61">
        <v>12</v>
      </c>
      <c r="B577" s="61">
        <v>1997</v>
      </c>
      <c r="C577" s="57">
        <v>0.54</v>
      </c>
      <c r="D577" s="45">
        <v>0.57999999999999996</v>
      </c>
      <c r="E577" s="45">
        <v>-9999</v>
      </c>
      <c r="F577" s="45">
        <v>0.83</v>
      </c>
      <c r="G577" s="45">
        <v>0.5</v>
      </c>
      <c r="H577" s="45">
        <v>0.71</v>
      </c>
      <c r="I577" s="45">
        <v>0.37</v>
      </c>
      <c r="J577" s="45">
        <v>-9999</v>
      </c>
      <c r="K577" s="45">
        <v>0.21</v>
      </c>
      <c r="L577" s="45">
        <v>0.31</v>
      </c>
      <c r="M577" s="46">
        <v>0.77</v>
      </c>
      <c r="N577" s="45">
        <v>1.1599999999999999</v>
      </c>
      <c r="O577" s="45">
        <v>-9999</v>
      </c>
      <c r="P577" s="45">
        <v>0.44</v>
      </c>
      <c r="Q577" s="45">
        <v>1.1100000000000001</v>
      </c>
      <c r="R577" s="45">
        <v>0.7</v>
      </c>
      <c r="S577" s="45">
        <v>0.68</v>
      </c>
      <c r="T577" s="45">
        <v>0.4</v>
      </c>
      <c r="U577" s="45">
        <v>0.39</v>
      </c>
      <c r="V577" s="64">
        <f t="shared" si="26"/>
        <v>35765</v>
      </c>
      <c r="W577" s="65">
        <f t="shared" si="27"/>
        <v>1998</v>
      </c>
      <c r="X577" s="72" t="str">
        <f t="shared" si="28"/>
        <v>Feb</v>
      </c>
    </row>
    <row r="578" spans="1:24" x14ac:dyDescent="0.25">
      <c r="A578" s="61">
        <v>1</v>
      </c>
      <c r="B578" s="61">
        <v>1998</v>
      </c>
      <c r="C578" s="57">
        <v>0.45</v>
      </c>
      <c r="D578" s="45">
        <v>0.46</v>
      </c>
      <c r="E578" s="45">
        <v>1.07</v>
      </c>
      <c r="F578" s="45">
        <v>0.16</v>
      </c>
      <c r="G578" s="45">
        <v>0.21</v>
      </c>
      <c r="H578" s="45">
        <v>0.12</v>
      </c>
      <c r="I578" s="45">
        <v>0.55000000000000004</v>
      </c>
      <c r="J578" s="45">
        <v>-9999</v>
      </c>
      <c r="K578" s="45">
        <v>0.2</v>
      </c>
      <c r="L578" s="45">
        <v>0.05</v>
      </c>
      <c r="M578" s="46">
        <v>1E-3</v>
      </c>
      <c r="N578" s="45">
        <v>0.36</v>
      </c>
      <c r="O578" s="45">
        <v>0.17</v>
      </c>
      <c r="P578" s="45">
        <v>0.18</v>
      </c>
      <c r="Q578" s="45">
        <v>0.35</v>
      </c>
      <c r="R578" s="45">
        <v>0.02</v>
      </c>
      <c r="S578" s="45">
        <v>0.03</v>
      </c>
      <c r="T578" s="45">
        <v>1.0000000000000001E-5</v>
      </c>
      <c r="U578" s="45">
        <v>0.22</v>
      </c>
      <c r="V578" s="64">
        <f t="shared" si="26"/>
        <v>35796</v>
      </c>
      <c r="W578" s="65">
        <f t="shared" si="27"/>
        <v>1998</v>
      </c>
      <c r="X578" s="72" t="str">
        <f t="shared" si="28"/>
        <v>Mar</v>
      </c>
    </row>
    <row r="579" spans="1:24" x14ac:dyDescent="0.25">
      <c r="A579" s="61">
        <v>2</v>
      </c>
      <c r="B579" s="61">
        <v>1998</v>
      </c>
      <c r="C579" s="57">
        <v>0.4</v>
      </c>
      <c r="D579" s="45">
        <v>0.3</v>
      </c>
      <c r="E579" s="45">
        <v>0.23</v>
      </c>
      <c r="F579" s="45">
        <v>0.53</v>
      </c>
      <c r="G579" s="45">
        <v>-9999</v>
      </c>
      <c r="H579" s="45">
        <v>0.19</v>
      </c>
      <c r="I579" s="45">
        <v>0.35</v>
      </c>
      <c r="J579" s="45">
        <v>-9999</v>
      </c>
      <c r="K579" s="45">
        <v>0.39</v>
      </c>
      <c r="L579" s="45">
        <v>0.65</v>
      </c>
      <c r="M579" s="46">
        <v>1E-3</v>
      </c>
      <c r="N579" s="45">
        <v>7.0000000000000007E-2</v>
      </c>
      <c r="O579" s="45">
        <v>0.32</v>
      </c>
      <c r="P579" s="45">
        <v>-9999</v>
      </c>
      <c r="Q579" s="45">
        <v>0.57999999999999996</v>
      </c>
      <c r="R579" s="45">
        <v>0.5</v>
      </c>
      <c r="S579" s="45">
        <v>0.66</v>
      </c>
      <c r="T579" s="45">
        <v>1.06</v>
      </c>
      <c r="U579" s="45">
        <v>0.22</v>
      </c>
      <c r="V579" s="64">
        <f t="shared" ref="V579:V642" si="29">DATE(B579,A579,1)</f>
        <v>35827</v>
      </c>
      <c r="W579" s="65">
        <f t="shared" si="27"/>
        <v>1998</v>
      </c>
      <c r="X579" s="72" t="str">
        <f t="shared" si="28"/>
        <v>Apr</v>
      </c>
    </row>
    <row r="580" spans="1:24" x14ac:dyDescent="0.25">
      <c r="A580" s="61">
        <v>3</v>
      </c>
      <c r="B580" s="61">
        <v>1998</v>
      </c>
      <c r="C580" s="57">
        <v>0.37</v>
      </c>
      <c r="D580" s="45">
        <v>2.0499999999999998</v>
      </c>
      <c r="E580" s="45">
        <v>3.41</v>
      </c>
      <c r="F580" s="45">
        <v>0.53</v>
      </c>
      <c r="G580" s="45">
        <v>1.39</v>
      </c>
      <c r="H580" s="45">
        <v>1.17</v>
      </c>
      <c r="I580" s="45">
        <v>2.4300000000000002</v>
      </c>
      <c r="J580" s="45">
        <v>-9999</v>
      </c>
      <c r="K580" s="45">
        <v>2.52</v>
      </c>
      <c r="L580" s="45">
        <v>0.1</v>
      </c>
      <c r="M580" s="46">
        <v>0.16</v>
      </c>
      <c r="N580" s="45">
        <v>2.7</v>
      </c>
      <c r="O580" s="45">
        <v>0.57999999999999996</v>
      </c>
      <c r="P580" s="45">
        <v>1.68</v>
      </c>
      <c r="Q580" s="45">
        <v>1.9</v>
      </c>
      <c r="R580" s="45">
        <v>0.05</v>
      </c>
      <c r="S580" s="45">
        <v>0.13</v>
      </c>
      <c r="T580" s="45">
        <v>1.0000000000000001E-5</v>
      </c>
      <c r="U580" s="45">
        <v>2.93</v>
      </c>
      <c r="V580" s="64">
        <f t="shared" si="29"/>
        <v>35855</v>
      </c>
      <c r="W580" s="65">
        <f t="shared" si="27"/>
        <v>1998</v>
      </c>
      <c r="X580" s="72" t="str">
        <f t="shared" si="28"/>
        <v>May</v>
      </c>
    </row>
    <row r="581" spans="1:24" x14ac:dyDescent="0.25">
      <c r="A581" s="61">
        <v>4</v>
      </c>
      <c r="B581" s="61">
        <v>1998</v>
      </c>
      <c r="C581" s="57">
        <v>0.31</v>
      </c>
      <c r="D581" s="45">
        <v>2.66</v>
      </c>
      <c r="E581" s="45">
        <v>4.5599999999999996</v>
      </c>
      <c r="F581" s="45">
        <v>1.06</v>
      </c>
      <c r="G581" s="45">
        <v>1.81</v>
      </c>
      <c r="H581" s="45">
        <v>2.41</v>
      </c>
      <c r="I581" s="45">
        <v>2.84</v>
      </c>
      <c r="J581" s="45">
        <v>-9999</v>
      </c>
      <c r="K581" s="45">
        <v>2.0299999999999998</v>
      </c>
      <c r="L581" s="45">
        <v>1.2</v>
      </c>
      <c r="M581" s="46">
        <v>0.8</v>
      </c>
      <c r="N581" s="45">
        <v>3.29</v>
      </c>
      <c r="O581" s="45">
        <v>0.65</v>
      </c>
      <c r="P581" s="45">
        <v>2.19</v>
      </c>
      <c r="Q581" s="45">
        <v>4.1399999999999997</v>
      </c>
      <c r="R581" s="45">
        <v>0.5</v>
      </c>
      <c r="S581" s="45">
        <v>0.78</v>
      </c>
      <c r="T581" s="45">
        <v>0.8</v>
      </c>
      <c r="U581" s="45">
        <v>2.52</v>
      </c>
      <c r="V581" s="64">
        <f t="shared" si="29"/>
        <v>35886</v>
      </c>
      <c r="W581" s="65">
        <f t="shared" ref="W581:W644" si="30">IF(MONTH(V581)&gt;=11,YEAR(V581)+1,YEAR(V581)+0)</f>
        <v>1998</v>
      </c>
      <c r="X581" s="72" t="str">
        <f t="shared" ref="X581:X644" si="31">CHOOSE(MONTH(V581),"Mar","Apr","May","Jun","Jul","Aug","Sep","Oct","Nov","Dec","Jan","Feb")</f>
        <v>Jun</v>
      </c>
    </row>
    <row r="582" spans="1:24" x14ac:dyDescent="0.25">
      <c r="A582" s="61">
        <v>5</v>
      </c>
      <c r="B582" s="61">
        <v>1998</v>
      </c>
      <c r="C582" s="57">
        <v>0.04</v>
      </c>
      <c r="D582" s="45">
        <v>1.1399999999999999</v>
      </c>
      <c r="E582" s="45">
        <v>1.82</v>
      </c>
      <c r="F582" s="45">
        <v>1.46</v>
      </c>
      <c r="G582" s="45">
        <v>1.27</v>
      </c>
      <c r="H582" s="45">
        <v>1.73</v>
      </c>
      <c r="I582" s="45">
        <v>2.06</v>
      </c>
      <c r="J582" s="45">
        <v>-9999</v>
      </c>
      <c r="K582" s="45">
        <v>1.87</v>
      </c>
      <c r="L582" s="45">
        <v>1.22</v>
      </c>
      <c r="M582" s="46">
        <v>2.2799999999999998</v>
      </c>
      <c r="N582" s="45">
        <v>0.61</v>
      </c>
      <c r="O582" s="45">
        <v>0.11</v>
      </c>
      <c r="P582" s="45">
        <v>0.9</v>
      </c>
      <c r="Q582" s="45">
        <v>1.54</v>
      </c>
      <c r="R582" s="45">
        <v>2.59</v>
      </c>
      <c r="S582" s="45">
        <v>3.14</v>
      </c>
      <c r="T582" s="45">
        <v>2.42</v>
      </c>
      <c r="U582" s="45">
        <v>3.22</v>
      </c>
      <c r="V582" s="64">
        <f t="shared" si="29"/>
        <v>35916</v>
      </c>
      <c r="W582" s="65">
        <f t="shared" si="30"/>
        <v>1998</v>
      </c>
      <c r="X582" s="72" t="str">
        <f t="shared" si="31"/>
        <v>Jul</v>
      </c>
    </row>
    <row r="583" spans="1:24" x14ac:dyDescent="0.25">
      <c r="A583" s="61">
        <v>6</v>
      </c>
      <c r="B583" s="61">
        <v>1998</v>
      </c>
      <c r="C583" s="57">
        <v>0.34</v>
      </c>
      <c r="D583" s="45">
        <v>0.37</v>
      </c>
      <c r="E583" s="45">
        <v>1.85</v>
      </c>
      <c r="F583" s="45">
        <v>1.22</v>
      </c>
      <c r="G583" s="45">
        <v>1.32</v>
      </c>
      <c r="H583" s="45">
        <v>1.02</v>
      </c>
      <c r="I583" s="45">
        <v>1.1299999999999999</v>
      </c>
      <c r="J583" s="45">
        <v>-9999</v>
      </c>
      <c r="K583" s="45">
        <v>1.32</v>
      </c>
      <c r="L583" s="45">
        <v>1.74</v>
      </c>
      <c r="M583" s="46">
        <v>4.45</v>
      </c>
      <c r="N583" s="45">
        <v>1.67</v>
      </c>
      <c r="O583" s="45">
        <v>0.26</v>
      </c>
      <c r="P583" s="45">
        <v>1.1100000000000001</v>
      </c>
      <c r="Q583" s="45">
        <v>1.26</v>
      </c>
      <c r="R583" s="45">
        <v>4.1399999999999997</v>
      </c>
      <c r="S583" s="45">
        <v>4.1399999999999997</v>
      </c>
      <c r="T583" s="45">
        <v>2.27</v>
      </c>
      <c r="U583" s="45">
        <v>1.35</v>
      </c>
      <c r="V583" s="64">
        <f t="shared" si="29"/>
        <v>35947</v>
      </c>
      <c r="W583" s="65">
        <f t="shared" si="30"/>
        <v>1998</v>
      </c>
      <c r="X583" s="72" t="str">
        <f t="shared" si="31"/>
        <v>Aug</v>
      </c>
    </row>
    <row r="584" spans="1:24" x14ac:dyDescent="0.25">
      <c r="A584" s="61">
        <v>7</v>
      </c>
      <c r="B584" s="61">
        <v>1998</v>
      </c>
      <c r="C584" s="57">
        <v>4.5</v>
      </c>
      <c r="D584" s="45">
        <v>5.75</v>
      </c>
      <c r="E584" s="45">
        <v>4.0199999999999996</v>
      </c>
      <c r="F584" s="45">
        <v>3.75</v>
      </c>
      <c r="G584" s="45">
        <v>4.99</v>
      </c>
      <c r="H584" s="45">
        <v>6.99</v>
      </c>
      <c r="I584" s="45">
        <v>2.66</v>
      </c>
      <c r="J584" s="45">
        <v>-9999</v>
      </c>
      <c r="K584" s="45">
        <v>2.38</v>
      </c>
      <c r="L584" s="45">
        <v>4.88</v>
      </c>
      <c r="M584" s="46">
        <v>1.97</v>
      </c>
      <c r="N584" s="45">
        <v>2.75</v>
      </c>
      <c r="O584" s="45">
        <v>4.12</v>
      </c>
      <c r="P584" s="45">
        <v>0.84</v>
      </c>
      <c r="Q584" s="45">
        <v>2.2599999999999998</v>
      </c>
      <c r="R584" s="45">
        <v>5.54</v>
      </c>
      <c r="S584" s="45">
        <v>5.83</v>
      </c>
      <c r="T584" s="45">
        <v>10.52</v>
      </c>
      <c r="U584" s="45">
        <v>1.35</v>
      </c>
      <c r="V584" s="64">
        <f t="shared" si="29"/>
        <v>35977</v>
      </c>
      <c r="W584" s="65">
        <f t="shared" si="30"/>
        <v>1998</v>
      </c>
      <c r="X584" s="72" t="str">
        <f t="shared" si="31"/>
        <v>Sep</v>
      </c>
    </row>
    <row r="585" spans="1:24" x14ac:dyDescent="0.25">
      <c r="A585" s="61">
        <v>8</v>
      </c>
      <c r="B585" s="61">
        <v>1998</v>
      </c>
      <c r="C585" s="57">
        <v>1.94</v>
      </c>
      <c r="D585" s="45">
        <v>1.95</v>
      </c>
      <c r="E585" s="45">
        <v>0.97</v>
      </c>
      <c r="F585" s="45">
        <v>0.32</v>
      </c>
      <c r="G585" s="45">
        <v>1.65</v>
      </c>
      <c r="H585" s="45">
        <v>-9999</v>
      </c>
      <c r="I585" s="45">
        <v>2.04</v>
      </c>
      <c r="J585" s="45">
        <v>-9999</v>
      </c>
      <c r="K585" s="45">
        <v>0.56999999999999995</v>
      </c>
      <c r="L585" s="45">
        <v>1.23</v>
      </c>
      <c r="M585" s="46">
        <v>2.69</v>
      </c>
      <c r="N585" s="45">
        <v>1.61</v>
      </c>
      <c r="O585" s="45">
        <v>3.02</v>
      </c>
      <c r="P585" s="45">
        <v>0.38</v>
      </c>
      <c r="Q585" s="45">
        <v>3.51</v>
      </c>
      <c r="R585" s="45">
        <v>1.69</v>
      </c>
      <c r="S585" s="45">
        <v>2.11</v>
      </c>
      <c r="T585" s="45">
        <v>0.93</v>
      </c>
      <c r="U585" s="45">
        <v>1.87</v>
      </c>
      <c r="V585" s="64">
        <f t="shared" si="29"/>
        <v>36008</v>
      </c>
      <c r="W585" s="65">
        <f t="shared" si="30"/>
        <v>1998</v>
      </c>
      <c r="X585" s="72" t="str">
        <f t="shared" si="31"/>
        <v>Oct</v>
      </c>
    </row>
    <row r="586" spans="1:24" x14ac:dyDescent="0.25">
      <c r="A586" s="61">
        <v>9</v>
      </c>
      <c r="B586" s="61">
        <v>1998</v>
      </c>
      <c r="C586" s="57">
        <v>0.9</v>
      </c>
      <c r="D586" s="45">
        <v>0.91</v>
      </c>
      <c r="E586" s="45">
        <v>0.66</v>
      </c>
      <c r="F586" s="45">
        <v>0.64</v>
      </c>
      <c r="G586" s="45">
        <v>1.29</v>
      </c>
      <c r="H586" s="45">
        <v>0.87</v>
      </c>
      <c r="I586" s="45">
        <v>0.88</v>
      </c>
      <c r="J586" s="45">
        <v>-9999</v>
      </c>
      <c r="K586" s="45">
        <v>0.78</v>
      </c>
      <c r="L586" s="45">
        <v>0.72</v>
      </c>
      <c r="M586" s="46">
        <v>0.61</v>
      </c>
      <c r="N586" s="45">
        <v>0.52</v>
      </c>
      <c r="O586" s="45">
        <v>1.29</v>
      </c>
      <c r="P586" s="45">
        <v>0.78</v>
      </c>
      <c r="Q586" s="45">
        <v>0.17</v>
      </c>
      <c r="R586" s="45">
        <v>0.25</v>
      </c>
      <c r="S586" s="45">
        <v>0.24</v>
      </c>
      <c r="T586" s="45">
        <v>0.75</v>
      </c>
      <c r="U586" s="45">
        <v>0.56000000000000005</v>
      </c>
      <c r="V586" s="64">
        <f t="shared" si="29"/>
        <v>36039</v>
      </c>
      <c r="W586" s="65">
        <f t="shared" si="30"/>
        <v>1998</v>
      </c>
      <c r="X586" s="72" t="str">
        <f t="shared" si="31"/>
        <v>Nov</v>
      </c>
    </row>
    <row r="587" spans="1:24" x14ac:dyDescent="0.25">
      <c r="A587" s="61">
        <v>10</v>
      </c>
      <c r="B587" s="61">
        <v>1998</v>
      </c>
      <c r="C587" s="57">
        <v>1.17</v>
      </c>
      <c r="D587" s="45">
        <v>1.18</v>
      </c>
      <c r="E587" s="45">
        <v>1.1200000000000001</v>
      </c>
      <c r="F587" s="45">
        <v>1.8</v>
      </c>
      <c r="G587" s="45">
        <v>0.41</v>
      </c>
      <c r="H587" s="45">
        <v>0.95</v>
      </c>
      <c r="I587" s="45">
        <v>1.04</v>
      </c>
      <c r="J587" s="45">
        <v>-9999</v>
      </c>
      <c r="K587" s="45">
        <v>2.9</v>
      </c>
      <c r="L587" s="45">
        <v>2.17</v>
      </c>
      <c r="M587" s="46">
        <v>2.2799999999999998</v>
      </c>
      <c r="N587" s="45">
        <v>0.99</v>
      </c>
      <c r="O587" s="45">
        <v>0.93</v>
      </c>
      <c r="P587" s="45">
        <v>1.83</v>
      </c>
      <c r="Q587" s="45">
        <v>0.35</v>
      </c>
      <c r="R587" s="45">
        <v>1.83</v>
      </c>
      <c r="S587" s="45">
        <v>1.65</v>
      </c>
      <c r="T587" s="45">
        <v>1.63</v>
      </c>
      <c r="U587" s="45">
        <v>3.01</v>
      </c>
      <c r="V587" s="64">
        <f t="shared" si="29"/>
        <v>36069</v>
      </c>
      <c r="W587" s="65">
        <f t="shared" si="30"/>
        <v>1998</v>
      </c>
      <c r="X587" s="72" t="str">
        <f t="shared" si="31"/>
        <v>Dec</v>
      </c>
    </row>
    <row r="588" spans="1:24" x14ac:dyDescent="0.25">
      <c r="A588" s="61">
        <v>11</v>
      </c>
      <c r="B588" s="61">
        <v>1998</v>
      </c>
      <c r="C588" s="57">
        <v>0.42</v>
      </c>
      <c r="D588" s="45">
        <v>0.7</v>
      </c>
      <c r="E588" s="45">
        <v>-9999</v>
      </c>
      <c r="F588" s="45">
        <v>0.62</v>
      </c>
      <c r="G588" s="45">
        <v>0.55000000000000004</v>
      </c>
      <c r="H588" s="45">
        <v>0.6</v>
      </c>
      <c r="I588" s="45">
        <v>0.79</v>
      </c>
      <c r="J588" s="45">
        <v>-9999</v>
      </c>
      <c r="K588" s="45">
        <v>1.03</v>
      </c>
      <c r="L588" s="45">
        <v>0.46</v>
      </c>
      <c r="M588" s="46">
        <v>1.51</v>
      </c>
      <c r="N588" s="45">
        <v>1.46</v>
      </c>
      <c r="O588" s="45">
        <v>-9999</v>
      </c>
      <c r="P588" s="45">
        <v>0.87</v>
      </c>
      <c r="Q588" s="45">
        <v>1.42</v>
      </c>
      <c r="R588" s="45">
        <v>1.22</v>
      </c>
      <c r="S588" s="45">
        <v>1.63</v>
      </c>
      <c r="T588" s="45">
        <v>0.63</v>
      </c>
      <c r="U588" s="45">
        <v>1.4</v>
      </c>
      <c r="V588" s="64">
        <f t="shared" si="29"/>
        <v>36100</v>
      </c>
      <c r="W588" s="65">
        <f t="shared" si="30"/>
        <v>1999</v>
      </c>
      <c r="X588" s="72" t="str">
        <f t="shared" si="31"/>
        <v>Jan</v>
      </c>
    </row>
    <row r="589" spans="1:24" x14ac:dyDescent="0.25">
      <c r="A589" s="61">
        <v>12</v>
      </c>
      <c r="B589" s="61">
        <v>1998</v>
      </c>
      <c r="C589" s="57">
        <v>0.19</v>
      </c>
      <c r="D589" s="45">
        <v>0.78</v>
      </c>
      <c r="E589" s="45">
        <v>-9999</v>
      </c>
      <c r="F589" s="45">
        <v>0.31</v>
      </c>
      <c r="G589" s="45">
        <v>0.43</v>
      </c>
      <c r="H589" s="45">
        <v>0.6</v>
      </c>
      <c r="I589" s="45">
        <v>0.71</v>
      </c>
      <c r="J589" s="45">
        <v>-9999</v>
      </c>
      <c r="K589" s="45">
        <v>0.52</v>
      </c>
      <c r="L589" s="45">
        <v>0.15</v>
      </c>
      <c r="M589" s="46">
        <v>0.28000000000000003</v>
      </c>
      <c r="N589" s="45">
        <v>0.66</v>
      </c>
      <c r="O589" s="45">
        <v>0.15</v>
      </c>
      <c r="P589" s="45">
        <v>0.7</v>
      </c>
      <c r="Q589" s="45">
        <v>0.63</v>
      </c>
      <c r="R589" s="45">
        <v>0.21</v>
      </c>
      <c r="S589" s="45">
        <v>0.32</v>
      </c>
      <c r="T589" s="45">
        <v>0.21</v>
      </c>
      <c r="U589" s="45">
        <v>0.68</v>
      </c>
      <c r="V589" s="64">
        <f t="shared" si="29"/>
        <v>36130</v>
      </c>
      <c r="W589" s="65">
        <f t="shared" si="30"/>
        <v>1999</v>
      </c>
      <c r="X589" s="72" t="str">
        <f t="shared" si="31"/>
        <v>Feb</v>
      </c>
    </row>
    <row r="590" spans="1:24" x14ac:dyDescent="0.25">
      <c r="A590" s="61">
        <v>1</v>
      </c>
      <c r="B590" s="61">
        <v>1999</v>
      </c>
      <c r="C590" s="57">
        <v>0.18</v>
      </c>
      <c r="D590" s="45">
        <v>0.27</v>
      </c>
      <c r="E590" s="45">
        <v>-9999</v>
      </c>
      <c r="F590" s="45">
        <v>0.38</v>
      </c>
      <c r="G590" s="45">
        <v>0.28000000000000003</v>
      </c>
      <c r="H590" s="45">
        <v>0.56999999999999995</v>
      </c>
      <c r="I590" s="45">
        <v>0.95</v>
      </c>
      <c r="J590" s="45">
        <v>-9999</v>
      </c>
      <c r="K590" s="45">
        <v>0.53</v>
      </c>
      <c r="L590" s="45">
        <v>0.02</v>
      </c>
      <c r="M590" s="46">
        <v>1E-3</v>
      </c>
      <c r="N590" s="45">
        <v>0.35</v>
      </c>
      <c r="O590" s="45">
        <v>0.11</v>
      </c>
      <c r="P590" s="45">
        <v>0.26</v>
      </c>
      <c r="Q590" s="45">
        <v>0.56999999999999995</v>
      </c>
      <c r="R590" s="45">
        <v>1.0000000000000001E-5</v>
      </c>
      <c r="S590" s="45">
        <v>0.1</v>
      </c>
      <c r="T590" s="45">
        <v>0</v>
      </c>
      <c r="U590" s="45">
        <v>0.32</v>
      </c>
      <c r="V590" s="64">
        <f t="shared" si="29"/>
        <v>36161</v>
      </c>
      <c r="W590" s="65">
        <f t="shared" si="30"/>
        <v>1999</v>
      </c>
      <c r="X590" s="72" t="str">
        <f t="shared" si="31"/>
        <v>Mar</v>
      </c>
    </row>
    <row r="591" spans="1:24" x14ac:dyDescent="0.25">
      <c r="A591" s="61">
        <v>2</v>
      </c>
      <c r="B591" s="61">
        <v>1999</v>
      </c>
      <c r="C591" s="57">
        <v>0.06</v>
      </c>
      <c r="D591" s="45">
        <v>0.19</v>
      </c>
      <c r="E591" s="45">
        <v>-9999</v>
      </c>
      <c r="F591" s="45">
        <v>0.33</v>
      </c>
      <c r="G591" s="45">
        <v>0.27</v>
      </c>
      <c r="H591" s="45">
        <v>0.12</v>
      </c>
      <c r="I591" s="45">
        <v>0.08</v>
      </c>
      <c r="J591" s="45">
        <v>-9999</v>
      </c>
      <c r="K591" s="45">
        <v>0.01</v>
      </c>
      <c r="L591" s="45">
        <v>0.1</v>
      </c>
      <c r="M591" s="46">
        <v>0.51</v>
      </c>
      <c r="N591" s="45">
        <v>0.32</v>
      </c>
      <c r="O591" s="45">
        <v>0.05</v>
      </c>
      <c r="P591" s="45">
        <v>0.12</v>
      </c>
      <c r="Q591" s="45">
        <v>0.47</v>
      </c>
      <c r="R591" s="45">
        <v>0.34</v>
      </c>
      <c r="S591" s="45">
        <v>0.28000000000000003</v>
      </c>
      <c r="T591" s="45">
        <v>1.0000000000000001E-5</v>
      </c>
      <c r="U591" s="45">
        <v>0</v>
      </c>
      <c r="V591" s="64">
        <f t="shared" si="29"/>
        <v>36192</v>
      </c>
      <c r="W591" s="65">
        <f t="shared" si="30"/>
        <v>1999</v>
      </c>
      <c r="X591" s="72" t="str">
        <f t="shared" si="31"/>
        <v>Apr</v>
      </c>
    </row>
    <row r="592" spans="1:24" x14ac:dyDescent="0.25">
      <c r="A592" s="61">
        <v>3</v>
      </c>
      <c r="B592" s="61">
        <v>1999</v>
      </c>
      <c r="C592" s="57">
        <v>0.18</v>
      </c>
      <c r="D592" s="45">
        <v>0.44</v>
      </c>
      <c r="E592" s="45">
        <v>-9999</v>
      </c>
      <c r="F592" s="45">
        <v>0.32</v>
      </c>
      <c r="G592" s="45">
        <v>0.47</v>
      </c>
      <c r="H592" s="45">
        <v>0.27</v>
      </c>
      <c r="I592" s="45">
        <v>0.6</v>
      </c>
      <c r="J592" s="45">
        <v>-9999</v>
      </c>
      <c r="K592" s="45">
        <v>0.5</v>
      </c>
      <c r="L592" s="45">
        <v>0.03</v>
      </c>
      <c r="M592" s="46">
        <v>0.86</v>
      </c>
      <c r="N592" s="45">
        <v>0.44</v>
      </c>
      <c r="O592" s="45">
        <v>0.24</v>
      </c>
      <c r="P592" s="45">
        <v>0.72</v>
      </c>
      <c r="Q592" s="45">
        <v>0.26</v>
      </c>
      <c r="R592" s="45">
        <v>0.22</v>
      </c>
      <c r="S592" s="45">
        <v>0.43</v>
      </c>
      <c r="T592" s="45">
        <v>1.0000000000000001E-5</v>
      </c>
      <c r="U592" s="45">
        <v>0.83</v>
      </c>
      <c r="V592" s="64">
        <f t="shared" si="29"/>
        <v>36220</v>
      </c>
      <c r="W592" s="65">
        <f t="shared" si="30"/>
        <v>1999</v>
      </c>
      <c r="X592" s="72" t="str">
        <f t="shared" si="31"/>
        <v>May</v>
      </c>
    </row>
    <row r="593" spans="1:24" x14ac:dyDescent="0.25">
      <c r="A593" s="61">
        <v>4</v>
      </c>
      <c r="B593" s="61">
        <v>1999</v>
      </c>
      <c r="C593" s="57">
        <v>2.27</v>
      </c>
      <c r="D593" s="45">
        <v>5.57</v>
      </c>
      <c r="E593" s="45">
        <v>-9999</v>
      </c>
      <c r="F593" s="45">
        <v>5.12</v>
      </c>
      <c r="G593" s="45">
        <v>3.62</v>
      </c>
      <c r="H593" s="45">
        <v>5.35</v>
      </c>
      <c r="I593" s="45">
        <v>4.8499999999999996</v>
      </c>
      <c r="J593" s="45">
        <v>-9999</v>
      </c>
      <c r="K593" s="45">
        <v>8.2899999999999991</v>
      </c>
      <c r="L593" s="45">
        <v>2.61</v>
      </c>
      <c r="M593" s="46">
        <v>3.34</v>
      </c>
      <c r="N593" s="45">
        <v>-9999</v>
      </c>
      <c r="O593" s="45">
        <v>1.84</v>
      </c>
      <c r="P593" s="45">
        <v>5.15</v>
      </c>
      <c r="Q593" s="45">
        <v>7</v>
      </c>
      <c r="R593" s="45">
        <v>2.8</v>
      </c>
      <c r="S593" s="45">
        <v>2.97</v>
      </c>
      <c r="T593" s="45">
        <v>1.87</v>
      </c>
      <c r="U593" s="45">
        <v>-9999</v>
      </c>
      <c r="V593" s="64">
        <f t="shared" si="29"/>
        <v>36251</v>
      </c>
      <c r="W593" s="65">
        <f t="shared" si="30"/>
        <v>1999</v>
      </c>
      <c r="X593" s="72" t="str">
        <f t="shared" si="31"/>
        <v>Jun</v>
      </c>
    </row>
    <row r="594" spans="1:24" x14ac:dyDescent="0.25">
      <c r="A594" s="61">
        <v>5</v>
      </c>
      <c r="B594" s="61">
        <v>1999</v>
      </c>
      <c r="C594" s="57">
        <v>1.05</v>
      </c>
      <c r="D594" s="45">
        <v>4.41</v>
      </c>
      <c r="E594" s="45">
        <v>1.84</v>
      </c>
      <c r="F594" s="45">
        <v>4.4400000000000004</v>
      </c>
      <c r="G594" s="45">
        <v>2.89</v>
      </c>
      <c r="H594" s="45">
        <v>2.54</v>
      </c>
      <c r="I594" s="45">
        <v>3.24</v>
      </c>
      <c r="J594" s="45">
        <v>-9999</v>
      </c>
      <c r="K594" s="45">
        <v>1.9</v>
      </c>
      <c r="L594" s="45">
        <v>2.72</v>
      </c>
      <c r="M594" s="46">
        <v>1.61</v>
      </c>
      <c r="N594" s="45">
        <v>2.79</v>
      </c>
      <c r="O594" s="45">
        <v>1.88</v>
      </c>
      <c r="P594" s="45">
        <v>2.63</v>
      </c>
      <c r="Q594" s="45">
        <v>3.62</v>
      </c>
      <c r="R594" s="45">
        <v>1.63</v>
      </c>
      <c r="S594" s="45">
        <v>2.39</v>
      </c>
      <c r="T594" s="45">
        <v>2.64</v>
      </c>
      <c r="U594" s="45">
        <v>3.16</v>
      </c>
      <c r="V594" s="64">
        <f t="shared" si="29"/>
        <v>36281</v>
      </c>
      <c r="W594" s="65">
        <f t="shared" si="30"/>
        <v>1999</v>
      </c>
      <c r="X594" s="72" t="str">
        <f t="shared" si="31"/>
        <v>Jul</v>
      </c>
    </row>
    <row r="595" spans="1:24" x14ac:dyDescent="0.25">
      <c r="A595" s="61">
        <v>6</v>
      </c>
      <c r="B595" s="61">
        <v>1999</v>
      </c>
      <c r="C595" s="57">
        <v>1</v>
      </c>
      <c r="D595" s="45">
        <v>2.94</v>
      </c>
      <c r="E595" s="45">
        <v>0.82</v>
      </c>
      <c r="F595" s="45">
        <v>1.17</v>
      </c>
      <c r="G595" s="45">
        <v>1.9</v>
      </c>
      <c r="H595" s="45">
        <v>1.62</v>
      </c>
      <c r="I595" s="45">
        <v>1.87</v>
      </c>
      <c r="J595" s="45">
        <v>-9999</v>
      </c>
      <c r="K595" s="45">
        <v>2.4500000000000002</v>
      </c>
      <c r="L595" s="45">
        <v>1.87</v>
      </c>
      <c r="M595" s="46">
        <v>3.42</v>
      </c>
      <c r="N595" s="45">
        <v>1.1499999999999999</v>
      </c>
      <c r="O595" s="45">
        <v>1.18</v>
      </c>
      <c r="P595" s="45">
        <v>0.5</v>
      </c>
      <c r="Q595" s="45">
        <v>1.61</v>
      </c>
      <c r="R595" s="45">
        <v>3.26</v>
      </c>
      <c r="S595" s="45">
        <v>4.33</v>
      </c>
      <c r="T595" s="45">
        <v>0.9</v>
      </c>
      <c r="U595" s="45">
        <v>-9999</v>
      </c>
      <c r="V595" s="64">
        <f t="shared" si="29"/>
        <v>36312</v>
      </c>
      <c r="W595" s="65">
        <f t="shared" si="30"/>
        <v>1999</v>
      </c>
      <c r="X595" s="72" t="str">
        <f t="shared" si="31"/>
        <v>Aug</v>
      </c>
    </row>
    <row r="596" spans="1:24" x14ac:dyDescent="0.25">
      <c r="A596" s="61">
        <v>7</v>
      </c>
      <c r="B596" s="61">
        <v>1999</v>
      </c>
      <c r="C596" s="57">
        <v>1.59</v>
      </c>
      <c r="D596" s="45">
        <v>3.51</v>
      </c>
      <c r="E596" s="45">
        <v>2.54</v>
      </c>
      <c r="F596" s="45">
        <v>0.77</v>
      </c>
      <c r="G596" s="45">
        <v>1.0900000000000001</v>
      </c>
      <c r="H596" s="45">
        <v>2.06</v>
      </c>
      <c r="I596" s="45">
        <v>2.5299999999999998</v>
      </c>
      <c r="J596" s="45">
        <v>-9999</v>
      </c>
      <c r="K596" s="45">
        <v>1.02</v>
      </c>
      <c r="L596" s="45">
        <v>1.99</v>
      </c>
      <c r="M596" s="46">
        <v>0.74</v>
      </c>
      <c r="N596" s="45">
        <v>1.54</v>
      </c>
      <c r="O596" s="45">
        <v>2.23</v>
      </c>
      <c r="P596" s="45">
        <v>3</v>
      </c>
      <c r="Q596" s="45">
        <v>1</v>
      </c>
      <c r="R596" s="45">
        <v>1.73</v>
      </c>
      <c r="S596" s="45">
        <v>0.44</v>
      </c>
      <c r="T596" s="45">
        <v>4.8899999999999997</v>
      </c>
      <c r="U596" s="45">
        <v>-9999</v>
      </c>
      <c r="V596" s="64">
        <f t="shared" si="29"/>
        <v>36342</v>
      </c>
      <c r="W596" s="65">
        <f t="shared" si="30"/>
        <v>1999</v>
      </c>
      <c r="X596" s="72" t="str">
        <f t="shared" si="31"/>
        <v>Sep</v>
      </c>
    </row>
    <row r="597" spans="1:24" x14ac:dyDescent="0.25">
      <c r="A597" s="61">
        <v>8</v>
      </c>
      <c r="B597" s="61">
        <v>1999</v>
      </c>
      <c r="C597" s="57">
        <v>2.04</v>
      </c>
      <c r="D597" s="45">
        <v>4.67</v>
      </c>
      <c r="E597" s="45">
        <v>5.54</v>
      </c>
      <c r="F597" s="45">
        <v>2.35</v>
      </c>
      <c r="G597" s="45">
        <v>3.94</v>
      </c>
      <c r="H597" s="45">
        <v>4</v>
      </c>
      <c r="I597" s="45">
        <v>3.24</v>
      </c>
      <c r="J597" s="45">
        <v>-9999</v>
      </c>
      <c r="K597" s="45">
        <v>2.14</v>
      </c>
      <c r="L597" s="45">
        <v>1.94</v>
      </c>
      <c r="M597" s="46">
        <v>6.03</v>
      </c>
      <c r="N597" s="45">
        <v>3.88</v>
      </c>
      <c r="O597" s="45">
        <v>2.1800000000000002</v>
      </c>
      <c r="P597" s="45">
        <v>2.06</v>
      </c>
      <c r="Q597" s="45">
        <v>2.2999999999999998</v>
      </c>
      <c r="R597" s="45">
        <v>2.57</v>
      </c>
      <c r="S597" s="45">
        <v>7.44</v>
      </c>
      <c r="T597" s="45">
        <v>4.2</v>
      </c>
      <c r="U597" s="45">
        <v>1.59</v>
      </c>
      <c r="V597" s="64">
        <f t="shared" si="29"/>
        <v>36373</v>
      </c>
      <c r="W597" s="65">
        <f t="shared" si="30"/>
        <v>1999</v>
      </c>
      <c r="X597" s="72" t="str">
        <f t="shared" si="31"/>
        <v>Oct</v>
      </c>
    </row>
    <row r="598" spans="1:24" x14ac:dyDescent="0.25">
      <c r="A598" s="61">
        <v>9</v>
      </c>
      <c r="B598" s="61">
        <v>1999</v>
      </c>
      <c r="C598" s="57">
        <v>1.1100000000000001</v>
      </c>
      <c r="D598" s="45">
        <v>0.79</v>
      </c>
      <c r="E598" s="45">
        <v>2.62</v>
      </c>
      <c r="F598" s="45">
        <v>0.98</v>
      </c>
      <c r="G598" s="45">
        <v>0.69</v>
      </c>
      <c r="H598" s="45">
        <v>1.1599999999999999</v>
      </c>
      <c r="I598" s="45">
        <v>1.69</v>
      </c>
      <c r="J598" s="45">
        <v>-9999</v>
      </c>
      <c r="K598" s="45">
        <v>2.46</v>
      </c>
      <c r="L598" s="45">
        <v>3.04</v>
      </c>
      <c r="M598" s="46">
        <v>2.37</v>
      </c>
      <c r="N598" s="45">
        <v>0.9</v>
      </c>
      <c r="O598" s="45">
        <v>0.15</v>
      </c>
      <c r="P598" s="45">
        <v>3.03</v>
      </c>
      <c r="Q598" s="45">
        <v>0.56999999999999995</v>
      </c>
      <c r="R598" s="45">
        <v>2.2799999999999998</v>
      </c>
      <c r="S598" s="45">
        <v>2.83</v>
      </c>
      <c r="T598" s="45">
        <v>2.42</v>
      </c>
      <c r="U598" s="45">
        <v>2.21</v>
      </c>
      <c r="V598" s="64">
        <f t="shared" si="29"/>
        <v>36404</v>
      </c>
      <c r="W598" s="65">
        <f t="shared" si="30"/>
        <v>1999</v>
      </c>
      <c r="X598" s="72" t="str">
        <f t="shared" si="31"/>
        <v>Nov</v>
      </c>
    </row>
    <row r="599" spans="1:24" x14ac:dyDescent="0.25">
      <c r="A599" s="61">
        <v>10</v>
      </c>
      <c r="B599" s="61">
        <v>1999</v>
      </c>
      <c r="C599" s="57">
        <v>0.48</v>
      </c>
      <c r="D599" s="45">
        <v>0.51</v>
      </c>
      <c r="E599" s="45">
        <v>1.33</v>
      </c>
      <c r="F599" s="45">
        <v>0.31</v>
      </c>
      <c r="G599" s="45">
        <v>0.72</v>
      </c>
      <c r="H599" s="45">
        <v>0.35</v>
      </c>
      <c r="I599" s="45">
        <v>0.7</v>
      </c>
      <c r="J599" s="45">
        <v>-9999</v>
      </c>
      <c r="K599" s="45">
        <v>0.72</v>
      </c>
      <c r="L599" s="45">
        <v>0.18</v>
      </c>
      <c r="M599" s="46">
        <v>0.05</v>
      </c>
      <c r="N599" s="45">
        <v>0.77</v>
      </c>
      <c r="O599" s="45">
        <v>0.81</v>
      </c>
      <c r="P599" s="45">
        <v>-9999</v>
      </c>
      <c r="Q599" s="45">
        <v>0.73</v>
      </c>
      <c r="R599" s="45">
        <v>0.08</v>
      </c>
      <c r="S599" s="45">
        <v>0.09</v>
      </c>
      <c r="T599" s="45">
        <v>0</v>
      </c>
      <c r="U599" s="45">
        <v>0.82</v>
      </c>
      <c r="V599" s="64">
        <f t="shared" si="29"/>
        <v>36434</v>
      </c>
      <c r="W599" s="65">
        <f t="shared" si="30"/>
        <v>1999</v>
      </c>
      <c r="X599" s="72" t="str">
        <f t="shared" si="31"/>
        <v>Dec</v>
      </c>
    </row>
    <row r="600" spans="1:24" x14ac:dyDescent="0.25">
      <c r="A600" s="61">
        <v>11</v>
      </c>
      <c r="B600" s="61">
        <v>1999</v>
      </c>
      <c r="C600" s="57">
        <v>0.06</v>
      </c>
      <c r="D600" s="45">
        <v>0.56000000000000005</v>
      </c>
      <c r="E600" s="45">
        <v>0.81</v>
      </c>
      <c r="F600" s="45">
        <v>0.33</v>
      </c>
      <c r="G600" s="45">
        <v>0.52</v>
      </c>
      <c r="H600" s="45">
        <v>0.48</v>
      </c>
      <c r="I600" s="45">
        <v>0.73</v>
      </c>
      <c r="J600" s="45">
        <v>-9999</v>
      </c>
      <c r="K600" s="45">
        <v>0.59</v>
      </c>
      <c r="L600" s="45">
        <v>0.3</v>
      </c>
      <c r="M600" s="46">
        <v>1E-3</v>
      </c>
      <c r="N600" s="45">
        <v>0.48</v>
      </c>
      <c r="O600" s="45">
        <v>-9999</v>
      </c>
      <c r="P600" s="45">
        <v>0.77</v>
      </c>
      <c r="Q600" s="45">
        <v>0.59</v>
      </c>
      <c r="R600" s="45">
        <v>7.0000000000000007E-2</v>
      </c>
      <c r="S600" s="45">
        <v>0.11</v>
      </c>
      <c r="T600" s="45">
        <v>0.15</v>
      </c>
      <c r="U600" s="45">
        <v>0.93</v>
      </c>
      <c r="V600" s="64">
        <f t="shared" si="29"/>
        <v>36465</v>
      </c>
      <c r="W600" s="65">
        <f t="shared" si="30"/>
        <v>2000</v>
      </c>
      <c r="X600" s="72" t="str">
        <f t="shared" si="31"/>
        <v>Jan</v>
      </c>
    </row>
    <row r="601" spans="1:24" x14ac:dyDescent="0.25">
      <c r="A601" s="61">
        <v>12</v>
      </c>
      <c r="B601" s="61">
        <v>1999</v>
      </c>
      <c r="C601" s="57">
        <v>0.18</v>
      </c>
      <c r="D601" s="45">
        <v>0.83</v>
      </c>
      <c r="E601" s="45">
        <v>1.01</v>
      </c>
      <c r="F601" s="45">
        <v>0.44</v>
      </c>
      <c r="G601" s="45">
        <v>0.68</v>
      </c>
      <c r="H601" s="45">
        <v>0.31</v>
      </c>
      <c r="I601" s="45">
        <v>0.33</v>
      </c>
      <c r="J601" s="45">
        <v>-9999</v>
      </c>
      <c r="K601" s="45">
        <v>7.0000000000000007E-2</v>
      </c>
      <c r="L601" s="45">
        <v>0.05</v>
      </c>
      <c r="M601" s="46">
        <v>0.06</v>
      </c>
      <c r="N601" s="45">
        <v>1.48</v>
      </c>
      <c r="O601" s="45">
        <v>0.36</v>
      </c>
      <c r="P601" s="45">
        <v>0.25</v>
      </c>
      <c r="Q601" s="45">
        <v>0.97</v>
      </c>
      <c r="R601" s="45">
        <v>0.06</v>
      </c>
      <c r="S601" s="45">
        <v>0.26</v>
      </c>
      <c r="T601" s="45">
        <v>0.25</v>
      </c>
      <c r="U601" s="45">
        <v>0.06</v>
      </c>
      <c r="V601" s="64">
        <f t="shared" si="29"/>
        <v>36495</v>
      </c>
      <c r="W601" s="65">
        <f t="shared" si="30"/>
        <v>2000</v>
      </c>
      <c r="X601" s="72" t="str">
        <f t="shared" si="31"/>
        <v>Feb</v>
      </c>
    </row>
    <row r="602" spans="1:24" x14ac:dyDescent="0.25">
      <c r="A602" s="61">
        <v>1</v>
      </c>
      <c r="B602" s="61">
        <v>2000</v>
      </c>
      <c r="C602" s="57">
        <v>0.46</v>
      </c>
      <c r="D602" s="45">
        <v>0.33</v>
      </c>
      <c r="E602" s="45">
        <v>0.14000000000000001</v>
      </c>
      <c r="F602" s="45">
        <v>0.28999999999999998</v>
      </c>
      <c r="G602" s="45">
        <v>1.06</v>
      </c>
      <c r="H602" s="45">
        <v>0.51</v>
      </c>
      <c r="I602" s="45">
        <v>0.62</v>
      </c>
      <c r="J602" s="45">
        <v>-9999</v>
      </c>
      <c r="K602" s="45">
        <v>0.09</v>
      </c>
      <c r="L602" s="45">
        <v>0.01</v>
      </c>
      <c r="M602" s="46">
        <v>-9999</v>
      </c>
      <c r="N602" s="45">
        <v>0.8</v>
      </c>
      <c r="O602" s="45">
        <v>0.77</v>
      </c>
      <c r="P602" s="45">
        <v>0.2</v>
      </c>
      <c r="Q602" s="45">
        <v>0.9</v>
      </c>
      <c r="R602" s="45">
        <v>0.54</v>
      </c>
      <c r="S602" s="45">
        <v>0.68</v>
      </c>
      <c r="T602" s="45">
        <v>0.33</v>
      </c>
      <c r="U602" s="45">
        <v>0.11</v>
      </c>
      <c r="V602" s="64">
        <f t="shared" si="29"/>
        <v>36526</v>
      </c>
      <c r="W602" s="65">
        <f t="shared" si="30"/>
        <v>2000</v>
      </c>
      <c r="X602" s="72" t="str">
        <f t="shared" si="31"/>
        <v>Mar</v>
      </c>
    </row>
    <row r="603" spans="1:24" x14ac:dyDescent="0.25">
      <c r="A603" s="61">
        <v>2</v>
      </c>
      <c r="B603" s="61">
        <v>2000</v>
      </c>
      <c r="C603" s="57">
        <v>1.0000000000000001E-5</v>
      </c>
      <c r="D603" s="45">
        <v>0.25</v>
      </c>
      <c r="E603" s="45">
        <v>0.55000000000000004</v>
      </c>
      <c r="F603" s="45">
        <v>0.36</v>
      </c>
      <c r="G603" s="45">
        <v>0.2</v>
      </c>
      <c r="H603" s="45">
        <v>0.23</v>
      </c>
      <c r="I603" s="45">
        <v>1.1399999999999999</v>
      </c>
      <c r="J603" s="45">
        <v>-9999</v>
      </c>
      <c r="K603" s="45">
        <v>0.41</v>
      </c>
      <c r="L603" s="45">
        <v>0.08</v>
      </c>
      <c r="M603" s="46">
        <v>0.56999999999999995</v>
      </c>
      <c r="N603" s="45">
        <v>0.21</v>
      </c>
      <c r="O603" s="45">
        <v>0.26</v>
      </c>
      <c r="P603" s="45">
        <v>0.25</v>
      </c>
      <c r="Q603" s="45">
        <v>0.5</v>
      </c>
      <c r="R603" s="45">
        <v>0.33</v>
      </c>
      <c r="S603" s="45">
        <v>0.65</v>
      </c>
      <c r="T603" s="45">
        <v>0.55000000000000004</v>
      </c>
      <c r="U603" s="45">
        <v>0.42</v>
      </c>
      <c r="V603" s="64">
        <f t="shared" si="29"/>
        <v>36557</v>
      </c>
      <c r="W603" s="65">
        <f t="shared" si="30"/>
        <v>2000</v>
      </c>
      <c r="X603" s="72" t="str">
        <f t="shared" si="31"/>
        <v>Apr</v>
      </c>
    </row>
    <row r="604" spans="1:24" x14ac:dyDescent="0.25">
      <c r="A604" s="61">
        <v>3</v>
      </c>
      <c r="B604" s="61">
        <v>2000</v>
      </c>
      <c r="C604" s="57">
        <v>0.92</v>
      </c>
      <c r="D604" s="45">
        <v>1.77</v>
      </c>
      <c r="E604" s="45">
        <v>2.56</v>
      </c>
      <c r="F604" s="45">
        <v>2</v>
      </c>
      <c r="G604" s="45">
        <v>1.68</v>
      </c>
      <c r="H604" s="45">
        <v>1.37</v>
      </c>
      <c r="I604" s="45">
        <v>1.78</v>
      </c>
      <c r="J604" s="45">
        <v>-9999</v>
      </c>
      <c r="K604" s="45">
        <v>1.45</v>
      </c>
      <c r="L604" s="45">
        <v>1.04</v>
      </c>
      <c r="M604" s="46">
        <v>2.71</v>
      </c>
      <c r="N604" s="45">
        <v>1.78</v>
      </c>
      <c r="O604" s="45">
        <v>0.79</v>
      </c>
      <c r="P604" s="45">
        <v>1.1200000000000001</v>
      </c>
      <c r="Q604" s="45">
        <v>2.27</v>
      </c>
      <c r="R604" s="45">
        <v>3.7</v>
      </c>
      <c r="S604" s="45">
        <v>2.56</v>
      </c>
      <c r="T604" s="45">
        <v>2.57</v>
      </c>
      <c r="U604" s="45">
        <v>1.64</v>
      </c>
      <c r="V604" s="64">
        <f t="shared" si="29"/>
        <v>36586</v>
      </c>
      <c r="W604" s="65">
        <f t="shared" si="30"/>
        <v>2000</v>
      </c>
      <c r="X604" s="72" t="str">
        <f t="shared" si="31"/>
        <v>May</v>
      </c>
    </row>
    <row r="605" spans="1:24" x14ac:dyDescent="0.25">
      <c r="A605" s="61">
        <v>4</v>
      </c>
      <c r="B605" s="61">
        <v>2000</v>
      </c>
      <c r="C605" s="57">
        <v>1.1100000000000001</v>
      </c>
      <c r="D605" s="45">
        <v>2.37</v>
      </c>
      <c r="E605" s="45">
        <v>1.5</v>
      </c>
      <c r="F605" s="45">
        <v>1.44</v>
      </c>
      <c r="G605" s="45">
        <v>1.52</v>
      </c>
      <c r="H605" s="45">
        <v>0.81</v>
      </c>
      <c r="I605" s="45">
        <v>2.0499999999999998</v>
      </c>
      <c r="J605" s="45">
        <v>-9999</v>
      </c>
      <c r="K605" s="45">
        <v>0.69</v>
      </c>
      <c r="L605" s="45">
        <v>1.63</v>
      </c>
      <c r="M605" s="46">
        <v>1.54</v>
      </c>
      <c r="N605" s="45">
        <v>1.49</v>
      </c>
      <c r="O605" s="45">
        <v>0.4</v>
      </c>
      <c r="P605" s="45">
        <v>0.91</v>
      </c>
      <c r="Q605" s="45">
        <v>1.43</v>
      </c>
      <c r="R605" s="45">
        <v>1.98</v>
      </c>
      <c r="S605" s="45">
        <v>2.88</v>
      </c>
      <c r="T605" s="45">
        <v>1.25</v>
      </c>
      <c r="U605" s="45">
        <v>1.41</v>
      </c>
      <c r="V605" s="64">
        <f t="shared" si="29"/>
        <v>36617</v>
      </c>
      <c r="W605" s="65">
        <f t="shared" si="30"/>
        <v>2000</v>
      </c>
      <c r="X605" s="72" t="str">
        <f t="shared" si="31"/>
        <v>Jun</v>
      </c>
    </row>
    <row r="606" spans="1:24" x14ac:dyDescent="0.25">
      <c r="A606" s="61">
        <v>5</v>
      </c>
      <c r="B606" s="61">
        <v>2000</v>
      </c>
      <c r="C606" s="57">
        <v>0.66</v>
      </c>
      <c r="D606" s="45">
        <v>0.95</v>
      </c>
      <c r="E606" s="45">
        <v>1.6</v>
      </c>
      <c r="F606" s="45">
        <v>2.0699999999999998</v>
      </c>
      <c r="G606" s="45">
        <v>1.03</v>
      </c>
      <c r="H606" s="45">
        <v>1.68</v>
      </c>
      <c r="I606" s="45">
        <v>0.54</v>
      </c>
      <c r="J606" s="45">
        <v>0.54</v>
      </c>
      <c r="K606" s="45">
        <v>1.2</v>
      </c>
      <c r="L606" s="45">
        <v>1.06</v>
      </c>
      <c r="M606" s="46">
        <v>0.63</v>
      </c>
      <c r="N606" s="45">
        <v>3.27</v>
      </c>
      <c r="O606" s="45">
        <v>0.52</v>
      </c>
      <c r="P606" s="45">
        <v>1.89</v>
      </c>
      <c r="Q606" s="45">
        <v>1.2</v>
      </c>
      <c r="R606" s="45">
        <v>0.15</v>
      </c>
      <c r="S606" s="45">
        <v>0.26</v>
      </c>
      <c r="T606" s="45">
        <v>0.87</v>
      </c>
      <c r="U606" s="45">
        <v>2.58</v>
      </c>
      <c r="V606" s="64">
        <f t="shared" si="29"/>
        <v>36647</v>
      </c>
      <c r="W606" s="65">
        <f t="shared" si="30"/>
        <v>2000</v>
      </c>
      <c r="X606" s="72" t="str">
        <f t="shared" si="31"/>
        <v>Jul</v>
      </c>
    </row>
    <row r="607" spans="1:24" x14ac:dyDescent="0.25">
      <c r="A607" s="61">
        <v>6</v>
      </c>
      <c r="B607" s="61">
        <v>2000</v>
      </c>
      <c r="C607" s="57">
        <v>1.23</v>
      </c>
      <c r="D607" s="45">
        <v>1.25</v>
      </c>
      <c r="E607" s="45">
        <v>1.53</v>
      </c>
      <c r="F607" s="45">
        <v>0.72</v>
      </c>
      <c r="G607" s="45">
        <v>0.78</v>
      </c>
      <c r="H607" s="45">
        <v>0.91</v>
      </c>
      <c r="I607" s="45">
        <v>1.19</v>
      </c>
      <c r="J607" s="45">
        <v>1.19</v>
      </c>
      <c r="K607" s="45">
        <v>1.07</v>
      </c>
      <c r="L607" s="45">
        <v>0.98</v>
      </c>
      <c r="M607" s="46">
        <v>0.36</v>
      </c>
      <c r="N607" s="45">
        <v>1.44</v>
      </c>
      <c r="O607" s="45">
        <v>0.73</v>
      </c>
      <c r="P607" s="45">
        <v>0.97</v>
      </c>
      <c r="Q607" s="45">
        <v>0.68</v>
      </c>
      <c r="R607" s="45">
        <v>0</v>
      </c>
      <c r="S607" s="45">
        <v>0.13</v>
      </c>
      <c r="T607" s="45">
        <v>0.3</v>
      </c>
      <c r="U607" s="45">
        <v>1.43</v>
      </c>
      <c r="V607" s="64">
        <f t="shared" si="29"/>
        <v>36678</v>
      </c>
      <c r="W607" s="65">
        <f t="shared" si="30"/>
        <v>2000</v>
      </c>
      <c r="X607" s="72" t="str">
        <f t="shared" si="31"/>
        <v>Aug</v>
      </c>
    </row>
    <row r="608" spans="1:24" x14ac:dyDescent="0.25">
      <c r="A608" s="61">
        <v>7</v>
      </c>
      <c r="B608" s="61">
        <v>2000</v>
      </c>
      <c r="C608" s="57">
        <v>2.82</v>
      </c>
      <c r="D608" s="45">
        <v>2.82</v>
      </c>
      <c r="E608" s="45">
        <v>2.09</v>
      </c>
      <c r="F608" s="45">
        <v>2.84</v>
      </c>
      <c r="G608" s="45">
        <v>2.15</v>
      </c>
      <c r="H608" s="45">
        <v>1.46</v>
      </c>
      <c r="I608" s="45">
        <v>1.97</v>
      </c>
      <c r="J608" s="45">
        <v>1.97</v>
      </c>
      <c r="K608" s="45">
        <v>0.64</v>
      </c>
      <c r="L608" s="45">
        <v>1.56</v>
      </c>
      <c r="M608" s="46">
        <v>1.1599999999999999</v>
      </c>
      <c r="N608" s="45">
        <v>1.04</v>
      </c>
      <c r="O608" s="45">
        <v>1.44</v>
      </c>
      <c r="P608" s="45">
        <v>-9999</v>
      </c>
      <c r="Q608" s="45">
        <v>1.72</v>
      </c>
      <c r="R608" s="45">
        <v>0.81</v>
      </c>
      <c r="S608" s="45">
        <v>1.47</v>
      </c>
      <c r="T608" s="45">
        <v>1.75</v>
      </c>
      <c r="U608" s="45">
        <v>0.26</v>
      </c>
      <c r="V608" s="64">
        <f t="shared" si="29"/>
        <v>36708</v>
      </c>
      <c r="W608" s="65">
        <f t="shared" si="30"/>
        <v>2000</v>
      </c>
      <c r="X608" s="72" t="str">
        <f t="shared" si="31"/>
        <v>Sep</v>
      </c>
    </row>
    <row r="609" spans="1:24" x14ac:dyDescent="0.25">
      <c r="A609" s="61">
        <v>8</v>
      </c>
      <c r="B609" s="61">
        <v>2000</v>
      </c>
      <c r="C609" s="57">
        <v>1.01</v>
      </c>
      <c r="D609" s="45">
        <v>3.57</v>
      </c>
      <c r="E609" s="45">
        <v>0.72</v>
      </c>
      <c r="F609" s="45">
        <v>3.5</v>
      </c>
      <c r="G609" s="45">
        <v>4.24</v>
      </c>
      <c r="H609" s="45">
        <v>3.84</v>
      </c>
      <c r="I609" s="45">
        <v>2.69</v>
      </c>
      <c r="J609" s="45">
        <v>-9999</v>
      </c>
      <c r="K609" s="45">
        <v>1.47</v>
      </c>
      <c r="L609" s="45">
        <v>3.46</v>
      </c>
      <c r="M609" s="46">
        <v>-9999</v>
      </c>
      <c r="N609" s="45">
        <v>3.02</v>
      </c>
      <c r="O609" s="45">
        <v>2.1800000000000002</v>
      </c>
      <c r="P609" s="45">
        <v>0.78</v>
      </c>
      <c r="Q609" s="45">
        <v>2.83</v>
      </c>
      <c r="R609" s="45">
        <v>3.97</v>
      </c>
      <c r="S609" s="45">
        <v>1.98</v>
      </c>
      <c r="T609" s="45">
        <v>0.79</v>
      </c>
      <c r="U609" s="45">
        <v>0.91</v>
      </c>
      <c r="V609" s="64">
        <f t="shared" si="29"/>
        <v>36739</v>
      </c>
      <c r="W609" s="65">
        <f t="shared" si="30"/>
        <v>2000</v>
      </c>
      <c r="X609" s="72" t="str">
        <f t="shared" si="31"/>
        <v>Oct</v>
      </c>
    </row>
    <row r="610" spans="1:24" x14ac:dyDescent="0.25">
      <c r="A610" s="61">
        <v>9</v>
      </c>
      <c r="B610" s="61">
        <v>2000</v>
      </c>
      <c r="C610" s="57">
        <v>0.33</v>
      </c>
      <c r="D610" s="45">
        <v>1.06</v>
      </c>
      <c r="E610" s="45">
        <v>2.5099999999999998</v>
      </c>
      <c r="F610" s="45">
        <v>1.48</v>
      </c>
      <c r="G610" s="45">
        <v>2.46</v>
      </c>
      <c r="H610" s="45">
        <v>1.57</v>
      </c>
      <c r="I610" s="45">
        <v>1.81</v>
      </c>
      <c r="J610" s="45">
        <v>-9999</v>
      </c>
      <c r="K610" s="45">
        <v>2.66</v>
      </c>
      <c r="L610" s="45">
        <v>1.49</v>
      </c>
      <c r="M610" s="46">
        <v>2.46</v>
      </c>
      <c r="N610" s="45">
        <v>2.48</v>
      </c>
      <c r="O610" s="45">
        <v>0.3</v>
      </c>
      <c r="P610" s="45">
        <v>1.3</v>
      </c>
      <c r="Q610" s="45">
        <v>1.68</v>
      </c>
      <c r="R610" s="45">
        <v>3.09</v>
      </c>
      <c r="S610" s="45">
        <v>1.96</v>
      </c>
      <c r="T610" s="45">
        <v>0.97</v>
      </c>
      <c r="U610" s="45">
        <v>2.33</v>
      </c>
      <c r="V610" s="64">
        <f t="shared" si="29"/>
        <v>36770</v>
      </c>
      <c r="W610" s="65">
        <f t="shared" si="30"/>
        <v>2000</v>
      </c>
      <c r="X610" s="72" t="str">
        <f t="shared" si="31"/>
        <v>Nov</v>
      </c>
    </row>
    <row r="611" spans="1:24" x14ac:dyDescent="0.25">
      <c r="A611" s="61">
        <v>10</v>
      </c>
      <c r="B611" s="61">
        <v>2000</v>
      </c>
      <c r="C611" s="57">
        <v>0.35</v>
      </c>
      <c r="D611" s="45">
        <v>0.2</v>
      </c>
      <c r="E611" s="45">
        <v>1.28</v>
      </c>
      <c r="F611" s="45">
        <v>1.29</v>
      </c>
      <c r="G611" s="45">
        <v>0.3</v>
      </c>
      <c r="H611" s="45">
        <v>0.45</v>
      </c>
      <c r="I611" s="45">
        <v>0.22</v>
      </c>
      <c r="J611" s="45">
        <v>-9999</v>
      </c>
      <c r="K611" s="45">
        <v>0.87</v>
      </c>
      <c r="L611" s="45">
        <v>1.46</v>
      </c>
      <c r="M611" s="46">
        <v>1.67</v>
      </c>
      <c r="N611" s="45">
        <v>0.52</v>
      </c>
      <c r="O611" s="45">
        <v>0.16</v>
      </c>
      <c r="P611" s="45">
        <v>0.59</v>
      </c>
      <c r="Q611" s="45">
        <v>0.23</v>
      </c>
      <c r="R611" s="45">
        <v>1.58</v>
      </c>
      <c r="S611" s="45">
        <v>1.68</v>
      </c>
      <c r="T611" s="45">
        <v>1.57</v>
      </c>
      <c r="U611" s="45">
        <v>0.43</v>
      </c>
      <c r="V611" s="64">
        <f t="shared" si="29"/>
        <v>36800</v>
      </c>
      <c r="W611" s="65">
        <f t="shared" si="30"/>
        <v>2000</v>
      </c>
      <c r="X611" s="72" t="str">
        <f t="shared" si="31"/>
        <v>Dec</v>
      </c>
    </row>
    <row r="612" spans="1:24" x14ac:dyDescent="0.25">
      <c r="A612" s="61">
        <v>11</v>
      </c>
      <c r="B612" s="61">
        <v>2000</v>
      </c>
      <c r="C612" s="57">
        <v>0.16</v>
      </c>
      <c r="D612" s="45">
        <v>0.3</v>
      </c>
      <c r="E612" s="45">
        <v>0.89</v>
      </c>
      <c r="F612" s="45">
        <v>0.77</v>
      </c>
      <c r="G612" s="45">
        <v>0.54</v>
      </c>
      <c r="H612" s="45">
        <v>0.75</v>
      </c>
      <c r="I612" s="45">
        <v>0.45</v>
      </c>
      <c r="J612" s="45">
        <v>-9999</v>
      </c>
      <c r="K612" s="45">
        <v>0.34</v>
      </c>
      <c r="L612" s="45">
        <v>0.24</v>
      </c>
      <c r="M612" s="46">
        <v>0.34</v>
      </c>
      <c r="N612" s="45">
        <v>0.96</v>
      </c>
      <c r="O612" s="45">
        <v>0.09</v>
      </c>
      <c r="P612" s="45">
        <v>1.08</v>
      </c>
      <c r="Q612" s="45">
        <v>0.73</v>
      </c>
      <c r="R612" s="45">
        <v>-9999</v>
      </c>
      <c r="S612" s="45">
        <v>0.5</v>
      </c>
      <c r="T612" s="45">
        <v>0</v>
      </c>
      <c r="U612" s="45">
        <v>0.56000000000000005</v>
      </c>
      <c r="V612" s="64">
        <f t="shared" si="29"/>
        <v>36831</v>
      </c>
      <c r="W612" s="65">
        <f t="shared" si="30"/>
        <v>2001</v>
      </c>
      <c r="X612" s="72" t="str">
        <f t="shared" si="31"/>
        <v>Jan</v>
      </c>
    </row>
    <row r="613" spans="1:24" x14ac:dyDescent="0.25">
      <c r="A613" s="61">
        <v>12</v>
      </c>
      <c r="B613" s="61">
        <v>2000</v>
      </c>
      <c r="C613" s="57">
        <v>0.24</v>
      </c>
      <c r="D613" s="45">
        <v>0.23</v>
      </c>
      <c r="E613" s="45">
        <v>0.44</v>
      </c>
      <c r="F613" s="45">
        <v>0.41</v>
      </c>
      <c r="G613" s="45">
        <v>0.33</v>
      </c>
      <c r="H613" s="45">
        <v>0.28000000000000003</v>
      </c>
      <c r="I613" s="45">
        <v>0.32</v>
      </c>
      <c r="J613" s="45">
        <v>-9999</v>
      </c>
      <c r="K613" s="45">
        <v>0.39</v>
      </c>
      <c r="L613" s="45">
        <v>0.18</v>
      </c>
      <c r="M613" s="46">
        <v>1E-3</v>
      </c>
      <c r="N613" s="45">
        <v>0.45</v>
      </c>
      <c r="O613" s="45">
        <v>0.23</v>
      </c>
      <c r="P613" s="45">
        <v>0.26</v>
      </c>
      <c r="Q613" s="45">
        <v>0.5</v>
      </c>
      <c r="R613" s="45">
        <v>-9999</v>
      </c>
      <c r="S613" s="45">
        <v>0.11</v>
      </c>
      <c r="T613" s="45">
        <v>0.14000000000000001</v>
      </c>
      <c r="U613" s="45">
        <v>-9999</v>
      </c>
      <c r="V613" s="64">
        <f t="shared" si="29"/>
        <v>36861</v>
      </c>
      <c r="W613" s="65">
        <f t="shared" si="30"/>
        <v>2001</v>
      </c>
      <c r="X613" s="72" t="str">
        <f t="shared" si="31"/>
        <v>Feb</v>
      </c>
    </row>
    <row r="614" spans="1:24" x14ac:dyDescent="0.25">
      <c r="A614" s="61">
        <v>1</v>
      </c>
      <c r="B614" s="61">
        <v>2001</v>
      </c>
      <c r="C614" s="57">
        <v>0.3</v>
      </c>
      <c r="D614" s="45">
        <v>0.43</v>
      </c>
      <c r="E614" s="45">
        <v>0.73</v>
      </c>
      <c r="F614" s="45">
        <v>0.38</v>
      </c>
      <c r="G614" s="45">
        <v>-9999</v>
      </c>
      <c r="H614" s="45">
        <v>0.57999999999999996</v>
      </c>
      <c r="I614" s="45">
        <v>0.22</v>
      </c>
      <c r="J614" s="45">
        <v>-9999</v>
      </c>
      <c r="K614" s="45">
        <v>0.59</v>
      </c>
      <c r="L614" s="45">
        <v>0.52</v>
      </c>
      <c r="M614" s="46">
        <v>0.86</v>
      </c>
      <c r="N614" s="45">
        <v>0.38</v>
      </c>
      <c r="O614" s="45">
        <v>0.35</v>
      </c>
      <c r="P614" s="45">
        <v>0.5</v>
      </c>
      <c r="Q614" s="45">
        <v>0.59</v>
      </c>
      <c r="R614" s="45">
        <v>0.25</v>
      </c>
      <c r="S614" s="45">
        <v>0.68</v>
      </c>
      <c r="T614" s="45">
        <v>0.6</v>
      </c>
      <c r="U614" s="45">
        <v>0.55000000000000004</v>
      </c>
      <c r="V614" s="64">
        <f t="shared" si="29"/>
        <v>36892</v>
      </c>
      <c r="W614" s="65">
        <f t="shared" si="30"/>
        <v>2001</v>
      </c>
      <c r="X614" s="72" t="str">
        <f t="shared" si="31"/>
        <v>Mar</v>
      </c>
    </row>
    <row r="615" spans="1:24" x14ac:dyDescent="0.25">
      <c r="A615" s="61">
        <v>2</v>
      </c>
      <c r="B615" s="61">
        <v>2001</v>
      </c>
      <c r="C615" s="57">
        <v>0.38</v>
      </c>
      <c r="D615" s="45">
        <v>1.1200000000000001</v>
      </c>
      <c r="E615" s="45">
        <v>0.86</v>
      </c>
      <c r="F615" s="45">
        <v>0.56000000000000005</v>
      </c>
      <c r="G615" s="45">
        <v>0.61</v>
      </c>
      <c r="H615" s="45">
        <v>0.59</v>
      </c>
      <c r="I615" s="45">
        <v>0.54</v>
      </c>
      <c r="J615" s="45">
        <v>-9999</v>
      </c>
      <c r="K615" s="45">
        <v>0.25</v>
      </c>
      <c r="L615" s="45">
        <v>0.2</v>
      </c>
      <c r="M615" s="46">
        <v>0.19</v>
      </c>
      <c r="N615" s="45">
        <v>0.74</v>
      </c>
      <c r="O615" s="45">
        <v>0.42</v>
      </c>
      <c r="P615" s="45">
        <v>0.42</v>
      </c>
      <c r="Q615" s="45">
        <v>0.57999999999999996</v>
      </c>
      <c r="R615" s="45">
        <v>0.3</v>
      </c>
      <c r="S615" s="45">
        <v>0.49</v>
      </c>
      <c r="T615" s="45">
        <v>1.07</v>
      </c>
      <c r="U615" s="45">
        <v>0.33</v>
      </c>
      <c r="V615" s="64">
        <f t="shared" si="29"/>
        <v>36923</v>
      </c>
      <c r="W615" s="65">
        <f t="shared" si="30"/>
        <v>2001</v>
      </c>
      <c r="X615" s="72" t="str">
        <f t="shared" si="31"/>
        <v>Apr</v>
      </c>
    </row>
    <row r="616" spans="1:24" x14ac:dyDescent="0.25">
      <c r="A616" s="61">
        <v>3</v>
      </c>
      <c r="B616" s="61">
        <v>2001</v>
      </c>
      <c r="C616" s="57">
        <v>0.99</v>
      </c>
      <c r="D616" s="45">
        <v>1.48</v>
      </c>
      <c r="E616" s="45">
        <v>2.0099999999999998</v>
      </c>
      <c r="F616" s="45">
        <v>1.61</v>
      </c>
      <c r="G616" s="45">
        <v>1.53</v>
      </c>
      <c r="H616" s="45">
        <v>0.76</v>
      </c>
      <c r="I616" s="45">
        <v>1.4</v>
      </c>
      <c r="J616" s="45">
        <v>-9999</v>
      </c>
      <c r="K616" s="45">
        <v>0.97</v>
      </c>
      <c r="L616" s="45">
        <v>0.94</v>
      </c>
      <c r="M616" s="46">
        <v>0.56000000000000005</v>
      </c>
      <c r="N616" s="45">
        <v>0.64</v>
      </c>
      <c r="O616" s="45">
        <v>1.1399999999999999</v>
      </c>
      <c r="P616" s="45">
        <v>0.95</v>
      </c>
      <c r="Q616" s="45">
        <v>1.44</v>
      </c>
      <c r="R616" s="45">
        <v>0.87</v>
      </c>
      <c r="S616" s="45">
        <v>0.78</v>
      </c>
      <c r="T616" s="45">
        <v>0.56000000000000005</v>
      </c>
      <c r="U616" s="45">
        <v>1.31</v>
      </c>
      <c r="V616" s="64">
        <f t="shared" si="29"/>
        <v>36951</v>
      </c>
      <c r="W616" s="65">
        <f t="shared" si="30"/>
        <v>2001</v>
      </c>
      <c r="X616" s="72" t="str">
        <f t="shared" si="31"/>
        <v>May</v>
      </c>
    </row>
    <row r="617" spans="1:24" x14ac:dyDescent="0.25">
      <c r="A617" s="61">
        <v>4</v>
      </c>
      <c r="B617" s="61">
        <v>2001</v>
      </c>
      <c r="C617" s="57">
        <v>0.69</v>
      </c>
      <c r="D617" s="45">
        <v>1.73</v>
      </c>
      <c r="E617" s="45">
        <v>2.94</v>
      </c>
      <c r="F617" s="45">
        <v>2.25</v>
      </c>
      <c r="G617" s="45">
        <v>1.54</v>
      </c>
      <c r="H617" s="45">
        <v>1.32</v>
      </c>
      <c r="I617" s="45">
        <v>2.67</v>
      </c>
      <c r="J617" s="45">
        <v>-9999</v>
      </c>
      <c r="K617" s="45">
        <v>2.5299999999999998</v>
      </c>
      <c r="L617" s="45">
        <v>1.02</v>
      </c>
      <c r="M617" s="46">
        <v>3</v>
      </c>
      <c r="N617" s="45">
        <v>1.46</v>
      </c>
      <c r="O617" s="45">
        <v>0.71</v>
      </c>
      <c r="P617" s="45">
        <v>2.94</v>
      </c>
      <c r="Q617" s="45">
        <v>1.87</v>
      </c>
      <c r="R617" s="45">
        <v>2.04</v>
      </c>
      <c r="S617" s="45">
        <v>2.89</v>
      </c>
      <c r="T617" s="45">
        <v>0.82</v>
      </c>
      <c r="U617" s="45">
        <v>2.2400000000000002</v>
      </c>
      <c r="V617" s="64">
        <f t="shared" si="29"/>
        <v>36982</v>
      </c>
      <c r="W617" s="65">
        <f t="shared" si="30"/>
        <v>2001</v>
      </c>
      <c r="X617" s="72" t="str">
        <f t="shared" si="31"/>
        <v>Jun</v>
      </c>
    </row>
    <row r="618" spans="1:24" x14ac:dyDescent="0.25">
      <c r="A618" s="61">
        <v>5</v>
      </c>
      <c r="B618" s="61">
        <v>2001</v>
      </c>
      <c r="C618" s="57">
        <v>2.15</v>
      </c>
      <c r="D618" s="45">
        <v>2.0499999999999998</v>
      </c>
      <c r="E618" s="45">
        <v>3.62</v>
      </c>
      <c r="F618" s="45">
        <v>4.57</v>
      </c>
      <c r="G618" s="45">
        <v>2</v>
      </c>
      <c r="H618" s="45">
        <v>3.56</v>
      </c>
      <c r="I618" s="45">
        <v>2.57</v>
      </c>
      <c r="J618" s="45">
        <v>2.58</v>
      </c>
      <c r="K618" s="45">
        <v>3.48</v>
      </c>
      <c r="L618" s="45">
        <v>4.62</v>
      </c>
      <c r="M618" s="46">
        <v>2.27</v>
      </c>
      <c r="N618" s="45">
        <v>3.88</v>
      </c>
      <c r="O618" s="45">
        <v>1.41</v>
      </c>
      <c r="P618" s="45">
        <v>2.93</v>
      </c>
      <c r="Q618" s="45">
        <v>3.95</v>
      </c>
      <c r="R618" s="45">
        <v>2.2400000000000002</v>
      </c>
      <c r="S618" s="45">
        <v>2.9</v>
      </c>
      <c r="T618" s="45">
        <v>3.05</v>
      </c>
      <c r="U618" s="45">
        <v>3.03</v>
      </c>
      <c r="V618" s="64">
        <f t="shared" si="29"/>
        <v>37012</v>
      </c>
      <c r="W618" s="65">
        <f t="shared" si="30"/>
        <v>2001</v>
      </c>
      <c r="X618" s="72" t="str">
        <f t="shared" si="31"/>
        <v>Jul</v>
      </c>
    </row>
    <row r="619" spans="1:24" x14ac:dyDescent="0.25">
      <c r="A619" s="61">
        <v>6</v>
      </c>
      <c r="B619" s="61">
        <v>2001</v>
      </c>
      <c r="C619" s="57">
        <v>0.72</v>
      </c>
      <c r="D619" s="45">
        <v>0.86</v>
      </c>
      <c r="E619" s="45">
        <v>1.0900000000000001</v>
      </c>
      <c r="F619" s="45">
        <v>1.03</v>
      </c>
      <c r="G619" s="45">
        <v>1.85</v>
      </c>
      <c r="H619" s="45">
        <v>1.4</v>
      </c>
      <c r="I619" s="45">
        <v>0.45</v>
      </c>
      <c r="J619" s="45">
        <v>0.45</v>
      </c>
      <c r="K619" s="45">
        <v>0.41</v>
      </c>
      <c r="L619" s="45">
        <v>1.65</v>
      </c>
      <c r="M619" s="46">
        <v>1.19</v>
      </c>
      <c r="N619" s="45">
        <v>1.21</v>
      </c>
      <c r="O619" s="45">
        <v>0.65</v>
      </c>
      <c r="P619" s="45">
        <v>0.74</v>
      </c>
      <c r="Q619" s="45">
        <v>0.68</v>
      </c>
      <c r="R619" s="45">
        <v>0.91</v>
      </c>
      <c r="S619" s="45">
        <v>1.23</v>
      </c>
      <c r="T619" s="45">
        <v>0.15</v>
      </c>
      <c r="U619" s="45">
        <v>0.13</v>
      </c>
      <c r="V619" s="64">
        <f t="shared" si="29"/>
        <v>37043</v>
      </c>
      <c r="W619" s="65">
        <f t="shared" si="30"/>
        <v>2001</v>
      </c>
      <c r="X619" s="72" t="str">
        <f t="shared" si="31"/>
        <v>Aug</v>
      </c>
    </row>
    <row r="620" spans="1:24" x14ac:dyDescent="0.25">
      <c r="A620" s="61">
        <v>7</v>
      </c>
      <c r="B620" s="61">
        <v>2001</v>
      </c>
      <c r="C620" s="57">
        <v>1.93</v>
      </c>
      <c r="D620" s="45">
        <v>2.94</v>
      </c>
      <c r="E620" s="45">
        <v>1.76</v>
      </c>
      <c r="F620" s="45">
        <v>2.75</v>
      </c>
      <c r="G620" s="45">
        <v>1.7</v>
      </c>
      <c r="H620" s="45">
        <v>3.34</v>
      </c>
      <c r="I620" s="45">
        <v>-9999</v>
      </c>
      <c r="J620" s="45">
        <v>1.82</v>
      </c>
      <c r="K620" s="45">
        <v>0.89</v>
      </c>
      <c r="L620" s="45">
        <v>4.1500000000000004</v>
      </c>
      <c r="M620" s="46">
        <v>3.68</v>
      </c>
      <c r="N620" s="45">
        <v>0.99</v>
      </c>
      <c r="O620" s="45">
        <v>1.3</v>
      </c>
      <c r="P620" s="45">
        <v>1.39</v>
      </c>
      <c r="Q620" s="45">
        <v>0.84</v>
      </c>
      <c r="R620" s="45">
        <v>3.5</v>
      </c>
      <c r="S620" s="45">
        <v>2.4700000000000002</v>
      </c>
      <c r="T620" s="45">
        <v>2.75</v>
      </c>
      <c r="U620" s="45">
        <v>0.78</v>
      </c>
      <c r="V620" s="64">
        <f t="shared" si="29"/>
        <v>37073</v>
      </c>
      <c r="W620" s="65">
        <f t="shared" si="30"/>
        <v>2001</v>
      </c>
      <c r="X620" s="72" t="str">
        <f t="shared" si="31"/>
        <v>Sep</v>
      </c>
    </row>
    <row r="621" spans="1:24" x14ac:dyDescent="0.25">
      <c r="A621" s="61">
        <v>8</v>
      </c>
      <c r="B621" s="61">
        <v>2001</v>
      </c>
      <c r="C621" s="57">
        <v>4.3499999999999996</v>
      </c>
      <c r="D621" s="45">
        <v>3.01</v>
      </c>
      <c r="E621" s="45">
        <v>1.64</v>
      </c>
      <c r="F621" s="45">
        <v>0.99</v>
      </c>
      <c r="G621" s="45">
        <v>2.27</v>
      </c>
      <c r="H621" s="45">
        <v>2.13</v>
      </c>
      <c r="I621" s="45">
        <v>-9999</v>
      </c>
      <c r="J621" s="45">
        <v>1.91</v>
      </c>
      <c r="K621" s="45">
        <v>1.07</v>
      </c>
      <c r="L621" s="45">
        <v>1.25</v>
      </c>
      <c r="M621" s="46">
        <v>-9999</v>
      </c>
      <c r="N621" s="45">
        <v>2.21</v>
      </c>
      <c r="O621" s="45">
        <v>1.95</v>
      </c>
      <c r="P621" s="45">
        <v>0.97</v>
      </c>
      <c r="Q621" s="45">
        <v>1.18</v>
      </c>
      <c r="R621" s="45">
        <v>1.99</v>
      </c>
      <c r="S621" s="45">
        <v>1.7</v>
      </c>
      <c r="T621" s="45">
        <v>0.61</v>
      </c>
      <c r="U621" s="45">
        <v>2.83</v>
      </c>
      <c r="V621" s="64">
        <f t="shared" si="29"/>
        <v>37104</v>
      </c>
      <c r="W621" s="65">
        <f t="shared" si="30"/>
        <v>2001</v>
      </c>
      <c r="X621" s="72" t="str">
        <f t="shared" si="31"/>
        <v>Oct</v>
      </c>
    </row>
    <row r="622" spans="1:24" x14ac:dyDescent="0.25">
      <c r="A622" s="61">
        <v>9</v>
      </c>
      <c r="B622" s="61">
        <v>2001</v>
      </c>
      <c r="C622" s="57">
        <v>0.51</v>
      </c>
      <c r="D622" s="45">
        <v>1.1100000000000001</v>
      </c>
      <c r="E622" s="45">
        <v>1.77</v>
      </c>
      <c r="F622" s="45">
        <v>1.53</v>
      </c>
      <c r="G622" s="45">
        <v>0.98</v>
      </c>
      <c r="H622" s="45">
        <v>1.01</v>
      </c>
      <c r="I622" s="45">
        <v>-9999</v>
      </c>
      <c r="J622" s="45">
        <v>1.46</v>
      </c>
      <c r="K622" s="45">
        <v>0.88</v>
      </c>
      <c r="L622" s="45">
        <v>1.38</v>
      </c>
      <c r="M622" s="46">
        <v>2.84</v>
      </c>
      <c r="N622" s="45">
        <v>1.66</v>
      </c>
      <c r="O622" s="45">
        <v>0.33</v>
      </c>
      <c r="P622" s="45">
        <v>1.47</v>
      </c>
      <c r="Q622" s="45">
        <v>1.0900000000000001</v>
      </c>
      <c r="R622" s="45">
        <v>2.14</v>
      </c>
      <c r="S622" s="45">
        <v>2.1</v>
      </c>
      <c r="T622" s="45">
        <v>1</v>
      </c>
      <c r="U622" s="45">
        <v>0.59</v>
      </c>
      <c r="V622" s="64">
        <f t="shared" si="29"/>
        <v>37135</v>
      </c>
      <c r="W622" s="65">
        <f t="shared" si="30"/>
        <v>2001</v>
      </c>
      <c r="X622" s="72" t="str">
        <f t="shared" si="31"/>
        <v>Nov</v>
      </c>
    </row>
    <row r="623" spans="1:24" x14ac:dyDescent="0.25">
      <c r="A623" s="61">
        <v>10</v>
      </c>
      <c r="B623" s="61">
        <v>2001</v>
      </c>
      <c r="C623" s="57">
        <v>0.12</v>
      </c>
      <c r="D623" s="45">
        <v>0.03</v>
      </c>
      <c r="E623" s="45">
        <v>0.4</v>
      </c>
      <c r="F623" s="45">
        <v>0.26</v>
      </c>
      <c r="G623" s="45">
        <v>1.0000000000000001E-5</v>
      </c>
      <c r="H623" s="45">
        <v>0.2</v>
      </c>
      <c r="I623" s="45">
        <v>-9999</v>
      </c>
      <c r="J623" s="45">
        <v>0.11</v>
      </c>
      <c r="K623" s="45">
        <v>0.28000000000000003</v>
      </c>
      <c r="L623" s="45">
        <v>0.56000000000000005</v>
      </c>
      <c r="M623" s="46">
        <v>1.01</v>
      </c>
      <c r="N623" s="45">
        <v>0.23</v>
      </c>
      <c r="O623" s="45">
        <v>0.11</v>
      </c>
      <c r="P623" s="45">
        <v>0.24</v>
      </c>
      <c r="Q623" s="45">
        <v>0.18</v>
      </c>
      <c r="R623" s="45">
        <v>0.94</v>
      </c>
      <c r="S623" s="45">
        <v>1.27</v>
      </c>
      <c r="T623" s="45">
        <v>1.0000000000000001E-5</v>
      </c>
      <c r="U623" s="45">
        <v>0.24</v>
      </c>
      <c r="V623" s="64">
        <f t="shared" si="29"/>
        <v>37165</v>
      </c>
      <c r="W623" s="65">
        <f t="shared" si="30"/>
        <v>2001</v>
      </c>
      <c r="X623" s="72" t="str">
        <f t="shared" si="31"/>
        <v>Dec</v>
      </c>
    </row>
    <row r="624" spans="1:24" x14ac:dyDescent="0.25">
      <c r="A624" s="61">
        <v>11</v>
      </c>
      <c r="B624" s="61">
        <v>2001</v>
      </c>
      <c r="C624" s="57">
        <v>0.08</v>
      </c>
      <c r="D624" s="45">
        <v>0.89</v>
      </c>
      <c r="E624" s="45">
        <v>1.02</v>
      </c>
      <c r="F624" s="45">
        <v>1.64</v>
      </c>
      <c r="G624" s="45">
        <v>0.54</v>
      </c>
      <c r="H624" s="45">
        <v>0.65</v>
      </c>
      <c r="I624" s="45">
        <v>-9999</v>
      </c>
      <c r="J624" s="45">
        <v>0.98</v>
      </c>
      <c r="K624" s="45">
        <v>0.86</v>
      </c>
      <c r="L624" s="45">
        <v>0.5</v>
      </c>
      <c r="M624" s="46">
        <v>1.84</v>
      </c>
      <c r="N624" s="45">
        <v>1.1200000000000001</v>
      </c>
      <c r="O624" s="45">
        <v>0.15</v>
      </c>
      <c r="P624" s="45">
        <v>0.6</v>
      </c>
      <c r="Q624" s="45">
        <v>1.34</v>
      </c>
      <c r="R624" s="45">
        <v>0.94</v>
      </c>
      <c r="S624" s="45">
        <v>1.48</v>
      </c>
      <c r="T624" s="45">
        <v>0.5</v>
      </c>
      <c r="U624" s="45">
        <v>0.9</v>
      </c>
      <c r="V624" s="64">
        <f t="shared" si="29"/>
        <v>37196</v>
      </c>
      <c r="W624" s="65">
        <f t="shared" si="30"/>
        <v>2002</v>
      </c>
      <c r="X624" s="72" t="str">
        <f t="shared" si="31"/>
        <v>Jan</v>
      </c>
    </row>
    <row r="625" spans="1:24" x14ac:dyDescent="0.25">
      <c r="A625" s="61">
        <v>12</v>
      </c>
      <c r="B625" s="61">
        <v>2001</v>
      </c>
      <c r="C625" s="57">
        <v>0.08</v>
      </c>
      <c r="D625" s="45">
        <v>0.17</v>
      </c>
      <c r="E625" s="45">
        <v>0.36</v>
      </c>
      <c r="F625" s="45">
        <v>0.12</v>
      </c>
      <c r="G625" s="45">
        <v>0.14000000000000001</v>
      </c>
      <c r="H625" s="45">
        <v>0.27</v>
      </c>
      <c r="I625" s="45">
        <v>-9999</v>
      </c>
      <c r="J625" s="45">
        <v>0.45</v>
      </c>
      <c r="K625" s="45">
        <v>7.0000000000000007E-2</v>
      </c>
      <c r="L625" s="45">
        <v>0.03</v>
      </c>
      <c r="M625" s="46">
        <v>0</v>
      </c>
      <c r="N625" s="45">
        <v>0.64</v>
      </c>
      <c r="O625" s="45">
        <v>0.15</v>
      </c>
      <c r="P625" s="45">
        <v>0.14000000000000001</v>
      </c>
      <c r="Q625" s="45">
        <v>0.52</v>
      </c>
      <c r="R625" s="45">
        <v>1.0000000000000001E-5</v>
      </c>
      <c r="S625" s="45">
        <v>0</v>
      </c>
      <c r="T625" s="45">
        <v>0</v>
      </c>
      <c r="U625" s="45">
        <v>0.2</v>
      </c>
      <c r="V625" s="64">
        <f t="shared" si="29"/>
        <v>37226</v>
      </c>
      <c r="W625" s="65">
        <f t="shared" si="30"/>
        <v>2002</v>
      </c>
      <c r="X625" s="72" t="str">
        <f t="shared" si="31"/>
        <v>Feb</v>
      </c>
    </row>
    <row r="626" spans="1:24" x14ac:dyDescent="0.25">
      <c r="A626" s="61">
        <v>1</v>
      </c>
      <c r="B626" s="61">
        <v>2002</v>
      </c>
      <c r="C626" s="57">
        <v>0.31</v>
      </c>
      <c r="D626" s="45">
        <v>0.87</v>
      </c>
      <c r="E626" s="45">
        <v>1.07</v>
      </c>
      <c r="F626" s="45">
        <v>0.31</v>
      </c>
      <c r="G626" s="45">
        <v>0.5</v>
      </c>
      <c r="H626" s="45">
        <v>0.39</v>
      </c>
      <c r="I626" s="45">
        <v>-9999</v>
      </c>
      <c r="J626" s="45">
        <v>0.71</v>
      </c>
      <c r="K626" s="45">
        <v>0.74</v>
      </c>
      <c r="L626" s="45">
        <v>-9999</v>
      </c>
      <c r="M626" s="46">
        <v>0.75</v>
      </c>
      <c r="N626" s="45">
        <v>0.69</v>
      </c>
      <c r="O626" s="45">
        <v>0.28999999999999998</v>
      </c>
      <c r="P626" s="45">
        <v>0.91</v>
      </c>
      <c r="Q626" s="45">
        <v>0.68</v>
      </c>
      <c r="R626" s="45">
        <v>0.09</v>
      </c>
      <c r="S626" s="45">
        <v>0.08</v>
      </c>
      <c r="T626" s="45">
        <v>1.0000000000000001E-5</v>
      </c>
      <c r="U626" s="45">
        <v>1.22</v>
      </c>
      <c r="V626" s="64">
        <f t="shared" si="29"/>
        <v>37257</v>
      </c>
      <c r="W626" s="65">
        <f t="shared" si="30"/>
        <v>2002</v>
      </c>
      <c r="X626" s="72" t="str">
        <f t="shared" si="31"/>
        <v>Mar</v>
      </c>
    </row>
    <row r="627" spans="1:24" x14ac:dyDescent="0.25">
      <c r="A627" s="61">
        <v>2</v>
      </c>
      <c r="B627" s="61">
        <v>2002</v>
      </c>
      <c r="C627" s="57">
        <v>0.1</v>
      </c>
      <c r="D627" s="45">
        <v>0.31</v>
      </c>
      <c r="E627" s="45">
        <v>0.44</v>
      </c>
      <c r="F627" s="45">
        <v>0.28000000000000003</v>
      </c>
      <c r="G627" s="45">
        <v>0.24</v>
      </c>
      <c r="H627" s="45">
        <v>0.18</v>
      </c>
      <c r="I627" s="45">
        <v>-9999</v>
      </c>
      <c r="J627" s="45">
        <v>0.39</v>
      </c>
      <c r="K627" s="45">
        <v>0.22</v>
      </c>
      <c r="L627" s="45">
        <v>-9999</v>
      </c>
      <c r="M627" s="46">
        <v>0.13</v>
      </c>
      <c r="N627" s="45">
        <v>0.13</v>
      </c>
      <c r="O627" s="45">
        <v>0.17</v>
      </c>
      <c r="P627" s="45">
        <v>0.3</v>
      </c>
      <c r="Q627" s="45">
        <v>0.31</v>
      </c>
      <c r="R627" s="45">
        <v>0.13</v>
      </c>
      <c r="S627" s="45">
        <v>0.11</v>
      </c>
      <c r="T627" s="45">
        <v>0.12</v>
      </c>
      <c r="U627" s="45">
        <v>0.26</v>
      </c>
      <c r="V627" s="64">
        <f t="shared" si="29"/>
        <v>37288</v>
      </c>
      <c r="W627" s="65">
        <f t="shared" si="30"/>
        <v>2002</v>
      </c>
      <c r="X627" s="72" t="str">
        <f t="shared" si="31"/>
        <v>Apr</v>
      </c>
    </row>
    <row r="628" spans="1:24" x14ac:dyDescent="0.25">
      <c r="A628" s="61">
        <v>3</v>
      </c>
      <c r="B628" s="61">
        <v>2002</v>
      </c>
      <c r="C628" s="57">
        <v>0.55000000000000004</v>
      </c>
      <c r="D628" s="45">
        <v>1.0900000000000001</v>
      </c>
      <c r="E628" s="45">
        <v>1.5</v>
      </c>
      <c r="F628" s="45">
        <v>0.98</v>
      </c>
      <c r="G628" s="45">
        <v>0.75</v>
      </c>
      <c r="H628" s="45">
        <v>0.74</v>
      </c>
      <c r="I628" s="45">
        <v>-9999</v>
      </c>
      <c r="J628" s="45">
        <v>1.46</v>
      </c>
      <c r="K628" s="45">
        <v>1.18</v>
      </c>
      <c r="L628" s="45">
        <v>-9999</v>
      </c>
      <c r="M628" s="46">
        <v>-9999</v>
      </c>
      <c r="N628" s="45">
        <v>1</v>
      </c>
      <c r="O628" s="45">
        <v>0.19</v>
      </c>
      <c r="P628" s="45">
        <v>0.92</v>
      </c>
      <c r="Q628" s="45">
        <v>1.25</v>
      </c>
      <c r="R628" s="45">
        <v>0.27</v>
      </c>
      <c r="S628" s="45">
        <v>0.39</v>
      </c>
      <c r="T628" s="45">
        <v>-9999</v>
      </c>
      <c r="U628" s="45">
        <v>1.41</v>
      </c>
      <c r="V628" s="64">
        <f t="shared" si="29"/>
        <v>37316</v>
      </c>
      <c r="W628" s="65">
        <f t="shared" si="30"/>
        <v>2002</v>
      </c>
      <c r="X628" s="72" t="str">
        <f t="shared" si="31"/>
        <v>May</v>
      </c>
    </row>
    <row r="629" spans="1:24" x14ac:dyDescent="0.25">
      <c r="A629" s="61">
        <v>4</v>
      </c>
      <c r="B629" s="61">
        <v>2002</v>
      </c>
      <c r="C629" s="57">
        <v>0.04</v>
      </c>
      <c r="D629" s="45">
        <v>1.0000000000000001E-5</v>
      </c>
      <c r="E629" s="45">
        <v>0.2</v>
      </c>
      <c r="F629" s="45">
        <v>0.26</v>
      </c>
      <c r="G629" s="45">
        <v>1.0000000000000001E-5</v>
      </c>
      <c r="H629" s="45">
        <v>0.09</v>
      </c>
      <c r="I629" s="45">
        <v>-9999</v>
      </c>
      <c r="J629" s="45">
        <v>0.61</v>
      </c>
      <c r="K629" s="45">
        <v>0.26</v>
      </c>
      <c r="L629" s="45">
        <v>-9999</v>
      </c>
      <c r="M629" s="46">
        <v>0.69</v>
      </c>
      <c r="N629" s="45">
        <v>0.1</v>
      </c>
      <c r="O629" s="45">
        <v>0.14000000000000001</v>
      </c>
      <c r="P629" s="45">
        <v>0.18</v>
      </c>
      <c r="Q629" s="45">
        <v>0.02</v>
      </c>
      <c r="R629" s="45">
        <v>0.93</v>
      </c>
      <c r="S629" s="45">
        <v>0.34</v>
      </c>
      <c r="T629" s="45">
        <v>0.1</v>
      </c>
      <c r="U629" s="45">
        <v>0.33</v>
      </c>
      <c r="V629" s="64">
        <f t="shared" si="29"/>
        <v>37347</v>
      </c>
      <c r="W629" s="65">
        <f t="shared" si="30"/>
        <v>2002</v>
      </c>
      <c r="X629" s="72" t="str">
        <f t="shared" si="31"/>
        <v>Jun</v>
      </c>
    </row>
    <row r="630" spans="1:24" x14ac:dyDescent="0.25">
      <c r="A630" s="61">
        <v>5</v>
      </c>
      <c r="B630" s="61">
        <v>2002</v>
      </c>
      <c r="C630" s="57">
        <v>0.54</v>
      </c>
      <c r="D630" s="45">
        <v>1.51</v>
      </c>
      <c r="E630" s="45">
        <v>3.2</v>
      </c>
      <c r="F630" s="45">
        <v>0.91</v>
      </c>
      <c r="G630" s="45">
        <v>0.99</v>
      </c>
      <c r="H630" s="45">
        <v>1.35</v>
      </c>
      <c r="I630" s="45">
        <v>-9999</v>
      </c>
      <c r="J630" s="45">
        <v>2.25</v>
      </c>
      <c r="K630" s="45">
        <v>2</v>
      </c>
      <c r="L630" s="45">
        <v>-9999</v>
      </c>
      <c r="M630" s="46">
        <v>0.47</v>
      </c>
      <c r="N630" s="45">
        <v>1.79</v>
      </c>
      <c r="O630" s="45">
        <v>0.17</v>
      </c>
      <c r="P630" s="45">
        <v>2.42</v>
      </c>
      <c r="Q630" s="45">
        <v>1.44</v>
      </c>
      <c r="R630" s="45">
        <v>0.51</v>
      </c>
      <c r="S630" s="45">
        <v>0.49</v>
      </c>
      <c r="T630" s="45">
        <v>0.81</v>
      </c>
      <c r="U630" s="45">
        <v>2.19</v>
      </c>
      <c r="V630" s="64">
        <f t="shared" si="29"/>
        <v>37377</v>
      </c>
      <c r="W630" s="65">
        <f t="shared" si="30"/>
        <v>2002</v>
      </c>
      <c r="X630" s="72" t="str">
        <f t="shared" si="31"/>
        <v>Jul</v>
      </c>
    </row>
    <row r="631" spans="1:24" x14ac:dyDescent="0.25">
      <c r="A631" s="61">
        <v>6</v>
      </c>
      <c r="B631" s="61">
        <v>2002</v>
      </c>
      <c r="C631" s="57">
        <v>1.02</v>
      </c>
      <c r="D631" s="45">
        <v>1.17</v>
      </c>
      <c r="E631" s="45">
        <v>1.18</v>
      </c>
      <c r="F631" s="45">
        <v>2.21</v>
      </c>
      <c r="G631" s="45">
        <v>-9999</v>
      </c>
      <c r="H631" s="45">
        <v>1.1000000000000001</v>
      </c>
      <c r="I631" s="45">
        <v>-9999</v>
      </c>
      <c r="J631" s="45">
        <v>1.03</v>
      </c>
      <c r="K631" s="45">
        <v>0.76</v>
      </c>
      <c r="L631" s="45">
        <v>-9999</v>
      </c>
      <c r="M631" s="46">
        <v>2.76</v>
      </c>
      <c r="N631" s="45">
        <v>1.38</v>
      </c>
      <c r="O631" s="45">
        <v>0.74</v>
      </c>
      <c r="P631" s="45">
        <v>-9999</v>
      </c>
      <c r="Q631" s="45">
        <v>0.84</v>
      </c>
      <c r="R631" s="45">
        <v>2.02</v>
      </c>
      <c r="S631" s="45">
        <v>1.27</v>
      </c>
      <c r="T631" s="45">
        <v>1.18</v>
      </c>
      <c r="U631" s="45">
        <v>0.83</v>
      </c>
      <c r="V631" s="64">
        <f t="shared" si="29"/>
        <v>37408</v>
      </c>
      <c r="W631" s="65">
        <f t="shared" si="30"/>
        <v>2002</v>
      </c>
      <c r="X631" s="72" t="str">
        <f t="shared" si="31"/>
        <v>Aug</v>
      </c>
    </row>
    <row r="632" spans="1:24" x14ac:dyDescent="0.25">
      <c r="A632" s="61">
        <v>7</v>
      </c>
      <c r="B632" s="61">
        <v>2002</v>
      </c>
      <c r="C632" s="57">
        <v>0.64</v>
      </c>
      <c r="D632" s="45">
        <v>0.91</v>
      </c>
      <c r="E632" s="45">
        <v>0.09</v>
      </c>
      <c r="F632" s="45">
        <v>0.14000000000000001</v>
      </c>
      <c r="G632" s="45">
        <v>-9999</v>
      </c>
      <c r="H632" s="45">
        <v>1.04</v>
      </c>
      <c r="I632" s="45">
        <v>-9999</v>
      </c>
      <c r="J632" s="45">
        <v>0.8</v>
      </c>
      <c r="K632" s="45">
        <v>7.0000000000000007E-2</v>
      </c>
      <c r="L632" s="45">
        <v>-9999</v>
      </c>
      <c r="M632" s="46">
        <v>1.39</v>
      </c>
      <c r="N632" s="45">
        <v>3.07</v>
      </c>
      <c r="O632" s="45">
        <v>1.0900000000000001</v>
      </c>
      <c r="P632" s="45">
        <v>7.0000000000000007E-2</v>
      </c>
      <c r="Q632" s="45">
        <v>3.96</v>
      </c>
      <c r="R632" s="45">
        <v>1.33</v>
      </c>
      <c r="S632" s="45">
        <v>1.45</v>
      </c>
      <c r="T632" s="45">
        <v>0.76</v>
      </c>
      <c r="U632" s="45">
        <v>0.08</v>
      </c>
      <c r="V632" s="64">
        <f t="shared" si="29"/>
        <v>37438</v>
      </c>
      <c r="W632" s="65">
        <f t="shared" si="30"/>
        <v>2002</v>
      </c>
      <c r="X632" s="72" t="str">
        <f t="shared" si="31"/>
        <v>Sep</v>
      </c>
    </row>
    <row r="633" spans="1:24" x14ac:dyDescent="0.25">
      <c r="A633" s="61">
        <v>8</v>
      </c>
      <c r="B633" s="61">
        <v>2002</v>
      </c>
      <c r="C633" s="57">
        <v>1.44</v>
      </c>
      <c r="D633" s="45">
        <v>1.25</v>
      </c>
      <c r="E633" s="45">
        <v>1.44</v>
      </c>
      <c r="F633" s="45">
        <v>0.66</v>
      </c>
      <c r="G633" s="45">
        <v>0.85</v>
      </c>
      <c r="H633" s="45">
        <v>0.72</v>
      </c>
      <c r="I633" s="45">
        <v>-9999</v>
      </c>
      <c r="J633" s="45">
        <v>1.1399999999999999</v>
      </c>
      <c r="K633" s="45">
        <v>0.65</v>
      </c>
      <c r="L633" s="45">
        <v>-9999</v>
      </c>
      <c r="M633" s="46">
        <v>-9999</v>
      </c>
      <c r="N633" s="45">
        <v>0.75</v>
      </c>
      <c r="O633" s="45">
        <v>0.81</v>
      </c>
      <c r="P633" s="45">
        <v>0.26</v>
      </c>
      <c r="Q633" s="45">
        <v>0.2</v>
      </c>
      <c r="R633" s="45">
        <v>0.94</v>
      </c>
      <c r="S633" s="45">
        <v>3.57</v>
      </c>
      <c r="T633" s="45">
        <v>1.35</v>
      </c>
      <c r="U633" s="45">
        <v>0.8</v>
      </c>
      <c r="V633" s="64">
        <f t="shared" si="29"/>
        <v>37469</v>
      </c>
      <c r="W633" s="65">
        <f t="shared" si="30"/>
        <v>2002</v>
      </c>
      <c r="X633" s="72" t="str">
        <f t="shared" si="31"/>
        <v>Oct</v>
      </c>
    </row>
    <row r="634" spans="1:24" x14ac:dyDescent="0.25">
      <c r="A634" s="61">
        <v>9</v>
      </c>
      <c r="B634" s="61">
        <v>2002</v>
      </c>
      <c r="C634" s="57">
        <v>1.78</v>
      </c>
      <c r="D634" s="45">
        <v>3.26</v>
      </c>
      <c r="E634" s="45">
        <v>1.52</v>
      </c>
      <c r="F634" s="45">
        <v>0.87</v>
      </c>
      <c r="G634" s="45">
        <v>1.96</v>
      </c>
      <c r="H634" s="45">
        <v>1.86</v>
      </c>
      <c r="I634" s="45">
        <v>-9999</v>
      </c>
      <c r="J634" s="45">
        <v>1.1200000000000001</v>
      </c>
      <c r="K634" s="45">
        <v>1.45</v>
      </c>
      <c r="L634" s="45">
        <v>-9999</v>
      </c>
      <c r="M634" s="46">
        <v>1.58</v>
      </c>
      <c r="N634" s="45">
        <v>1.27</v>
      </c>
      <c r="O634" s="45">
        <v>1.39</v>
      </c>
      <c r="P634" s="45">
        <v>0.83</v>
      </c>
      <c r="Q634" s="45">
        <v>1.1100000000000001</v>
      </c>
      <c r="R634" s="45">
        <v>0.89</v>
      </c>
      <c r="S634" s="45">
        <v>1.1299999999999999</v>
      </c>
      <c r="T634" s="45">
        <v>-9999</v>
      </c>
      <c r="U634" s="45">
        <v>2.41</v>
      </c>
      <c r="V634" s="64">
        <f t="shared" si="29"/>
        <v>37500</v>
      </c>
      <c r="W634" s="65">
        <f t="shared" si="30"/>
        <v>2002</v>
      </c>
      <c r="X634" s="72" t="str">
        <f t="shared" si="31"/>
        <v>Nov</v>
      </c>
    </row>
    <row r="635" spans="1:24" x14ac:dyDescent="0.25">
      <c r="A635" s="61">
        <v>10</v>
      </c>
      <c r="B635" s="61">
        <v>2002</v>
      </c>
      <c r="C635" s="57">
        <v>1.21</v>
      </c>
      <c r="D635" s="45">
        <v>1.66</v>
      </c>
      <c r="E635" s="45">
        <v>2.44</v>
      </c>
      <c r="F635" s="45">
        <v>0.69</v>
      </c>
      <c r="G635" s="45">
        <v>1.43</v>
      </c>
      <c r="H635" s="45">
        <v>0.79</v>
      </c>
      <c r="I635" s="45">
        <v>-9999</v>
      </c>
      <c r="J635" s="45">
        <v>1.0900000000000001</v>
      </c>
      <c r="K635" s="45">
        <v>1.1399999999999999</v>
      </c>
      <c r="L635" s="45">
        <v>-9999</v>
      </c>
      <c r="M635" s="46">
        <v>1.65</v>
      </c>
      <c r="N635" s="45">
        <v>1.3</v>
      </c>
      <c r="O635" s="45">
        <v>0.81</v>
      </c>
      <c r="P635" s="45">
        <v>0.86</v>
      </c>
      <c r="Q635" s="45">
        <v>0.92</v>
      </c>
      <c r="R635" s="45">
        <v>1.33</v>
      </c>
      <c r="S635" s="45">
        <v>1.8</v>
      </c>
      <c r="T635" s="45">
        <v>1.6</v>
      </c>
      <c r="U635" s="45">
        <v>1.77</v>
      </c>
      <c r="V635" s="64">
        <f t="shared" si="29"/>
        <v>37530</v>
      </c>
      <c r="W635" s="65">
        <f t="shared" si="30"/>
        <v>2002</v>
      </c>
      <c r="X635" s="72" t="str">
        <f t="shared" si="31"/>
        <v>Dec</v>
      </c>
    </row>
    <row r="636" spans="1:24" x14ac:dyDescent="0.25">
      <c r="A636" s="61">
        <v>11</v>
      </c>
      <c r="B636" s="61">
        <v>2002</v>
      </c>
      <c r="C636" s="57">
        <v>0.21</v>
      </c>
      <c r="D636" s="45">
        <v>0.06</v>
      </c>
      <c r="E636" s="45">
        <v>0.78</v>
      </c>
      <c r="F636" s="45">
        <v>0.3</v>
      </c>
      <c r="G636" s="45">
        <v>0.16</v>
      </c>
      <c r="H636" s="45">
        <v>0.23</v>
      </c>
      <c r="I636" s="45">
        <v>-9999</v>
      </c>
      <c r="J636" s="45">
        <v>1.0900000000000001</v>
      </c>
      <c r="K636" s="45">
        <v>0.74</v>
      </c>
      <c r="L636" s="45">
        <v>-9999</v>
      </c>
      <c r="M636" s="46">
        <v>-9999</v>
      </c>
      <c r="N636" s="45">
        <v>0.31</v>
      </c>
      <c r="O636" s="45">
        <v>0.09</v>
      </c>
      <c r="P636" s="45">
        <v>0.79</v>
      </c>
      <c r="Q636" s="45">
        <v>0.06</v>
      </c>
      <c r="R636" s="45">
        <v>0.1</v>
      </c>
      <c r="S636" s="45">
        <v>0.27</v>
      </c>
      <c r="T636" s="45">
        <v>0.25</v>
      </c>
      <c r="U636" s="45">
        <v>0.81</v>
      </c>
      <c r="V636" s="64">
        <f t="shared" si="29"/>
        <v>37561</v>
      </c>
      <c r="W636" s="65">
        <f t="shared" si="30"/>
        <v>2003</v>
      </c>
      <c r="X636" s="72" t="str">
        <f t="shared" si="31"/>
        <v>Jan</v>
      </c>
    </row>
    <row r="637" spans="1:24" x14ac:dyDescent="0.25">
      <c r="A637" s="61">
        <v>12</v>
      </c>
      <c r="B637" s="61">
        <v>2002</v>
      </c>
      <c r="C637" s="57">
        <v>0.02</v>
      </c>
      <c r="D637" s="45">
        <v>1.0000000000000001E-5</v>
      </c>
      <c r="E637" s="45">
        <v>0.02</v>
      </c>
      <c r="F637" s="45">
        <v>7.0000000000000007E-2</v>
      </c>
      <c r="G637" s="45">
        <v>0.02</v>
      </c>
      <c r="H637" s="45">
        <v>1.0000000000000001E-5</v>
      </c>
      <c r="I637" s="45">
        <v>-9999</v>
      </c>
      <c r="J637" s="45">
        <v>0.02</v>
      </c>
      <c r="K637" s="45">
        <v>0.01</v>
      </c>
      <c r="L637" s="45">
        <v>-9999</v>
      </c>
      <c r="M637" s="46">
        <v>1E-3</v>
      </c>
      <c r="N637" s="45">
        <v>7.0000000000000007E-2</v>
      </c>
      <c r="O637" s="45">
        <v>0</v>
      </c>
      <c r="P637" s="45">
        <v>1.0000000000000001E-5</v>
      </c>
      <c r="Q637" s="45">
        <v>0.02</v>
      </c>
      <c r="R637" s="45">
        <v>0</v>
      </c>
      <c r="S637" s="45">
        <v>1.0000000000000001E-5</v>
      </c>
      <c r="T637" s="45">
        <v>-9999</v>
      </c>
      <c r="U637" s="45">
        <v>0</v>
      </c>
      <c r="V637" s="64">
        <f t="shared" si="29"/>
        <v>37591</v>
      </c>
      <c r="W637" s="65">
        <f t="shared" si="30"/>
        <v>2003</v>
      </c>
      <c r="X637" s="72" t="str">
        <f t="shared" si="31"/>
        <v>Feb</v>
      </c>
    </row>
    <row r="638" spans="1:24" x14ac:dyDescent="0.25">
      <c r="A638" s="61">
        <v>1</v>
      </c>
      <c r="B638" s="61">
        <v>2003</v>
      </c>
      <c r="C638" s="57">
        <v>0</v>
      </c>
      <c r="D638" s="45">
        <v>0.18</v>
      </c>
      <c r="E638" s="45">
        <v>0.09</v>
      </c>
      <c r="F638" s="45">
        <v>0.23</v>
      </c>
      <c r="G638" s="45">
        <v>0.2</v>
      </c>
      <c r="H638" s="45">
        <v>1.0000000000000001E-5</v>
      </c>
      <c r="I638" s="45">
        <v>-9999</v>
      </c>
      <c r="J638" s="45">
        <v>0.08</v>
      </c>
      <c r="K638" s="45">
        <v>0.04</v>
      </c>
      <c r="L638" s="45">
        <v>-9999</v>
      </c>
      <c r="M638" s="46">
        <v>0.17</v>
      </c>
      <c r="N638" s="45">
        <v>0.18</v>
      </c>
      <c r="O638" s="45">
        <v>0.01</v>
      </c>
      <c r="P638" s="45">
        <v>1.0000000000000001E-5</v>
      </c>
      <c r="Q638" s="45">
        <v>0.26</v>
      </c>
      <c r="R638" s="45">
        <v>0.13</v>
      </c>
      <c r="S638" s="45">
        <v>0.17</v>
      </c>
      <c r="T638" s="45">
        <v>0.1</v>
      </c>
      <c r="U638" s="45">
        <v>1.0000000000000001E-5</v>
      </c>
      <c r="V638" s="64">
        <f t="shared" si="29"/>
        <v>37622</v>
      </c>
      <c r="W638" s="65">
        <f t="shared" si="30"/>
        <v>2003</v>
      </c>
      <c r="X638" s="72" t="str">
        <f t="shared" si="31"/>
        <v>Mar</v>
      </c>
    </row>
    <row r="639" spans="1:24" x14ac:dyDescent="0.25">
      <c r="A639" s="61">
        <v>2</v>
      </c>
      <c r="B639" s="61">
        <v>2003</v>
      </c>
      <c r="C639" s="57">
        <v>0.34</v>
      </c>
      <c r="D639" s="45">
        <v>0.96</v>
      </c>
      <c r="E639" s="45">
        <v>1.52</v>
      </c>
      <c r="F639" s="45">
        <v>0.69</v>
      </c>
      <c r="G639" s="45">
        <v>0.94</v>
      </c>
      <c r="H639" s="45">
        <v>0.51</v>
      </c>
      <c r="I639" s="45">
        <v>-9999</v>
      </c>
      <c r="J639" s="45">
        <v>1.32</v>
      </c>
      <c r="K639" s="45">
        <v>0.85</v>
      </c>
      <c r="L639" s="45">
        <v>-9999</v>
      </c>
      <c r="M639" s="46">
        <v>0.63</v>
      </c>
      <c r="N639" s="45">
        <v>1.1599999999999999</v>
      </c>
      <c r="O639" s="45">
        <v>0.59</v>
      </c>
      <c r="P639" s="45">
        <v>0.59</v>
      </c>
      <c r="Q639" s="45">
        <v>0.9</v>
      </c>
      <c r="R639" s="45">
        <v>0.75</v>
      </c>
      <c r="S639" s="45">
        <v>0.55000000000000004</v>
      </c>
      <c r="T639" s="45">
        <v>0.65</v>
      </c>
      <c r="U639" s="45">
        <v>0.91</v>
      </c>
      <c r="V639" s="64">
        <f t="shared" si="29"/>
        <v>37653</v>
      </c>
      <c r="W639" s="65">
        <f t="shared" si="30"/>
        <v>2003</v>
      </c>
      <c r="X639" s="72" t="str">
        <f t="shared" si="31"/>
        <v>Apr</v>
      </c>
    </row>
    <row r="640" spans="1:24" x14ac:dyDescent="0.25">
      <c r="A640" s="61">
        <v>3</v>
      </c>
      <c r="B640" s="61">
        <v>2003</v>
      </c>
      <c r="C640" s="57">
        <v>0.79</v>
      </c>
      <c r="D640" s="45">
        <v>4.3899999999999997</v>
      </c>
      <c r="E640" s="45">
        <v>5.44</v>
      </c>
      <c r="F640" s="45">
        <v>3.48</v>
      </c>
      <c r="G640" s="45">
        <v>4.0599999999999996</v>
      </c>
      <c r="H640" s="45">
        <v>4.8099999999999996</v>
      </c>
      <c r="I640" s="45">
        <v>-9999</v>
      </c>
      <c r="J640" s="45">
        <v>5.44</v>
      </c>
      <c r="K640" s="45">
        <v>5.76</v>
      </c>
      <c r="L640" s="45">
        <v>-9999</v>
      </c>
      <c r="M640" s="46">
        <v>1.01</v>
      </c>
      <c r="N640" s="45">
        <v>7.52</v>
      </c>
      <c r="O640" s="45">
        <v>1.1499999999999999</v>
      </c>
      <c r="P640" s="45">
        <v>3.98</v>
      </c>
      <c r="Q640" s="45">
        <v>3.89</v>
      </c>
      <c r="R640" s="45">
        <v>1.34</v>
      </c>
      <c r="S640" s="45">
        <v>1.99</v>
      </c>
      <c r="T640" s="45">
        <v>0.84</v>
      </c>
      <c r="U640" s="45">
        <v>3.52</v>
      </c>
      <c r="V640" s="64">
        <f t="shared" si="29"/>
        <v>37681</v>
      </c>
      <c r="W640" s="65">
        <f t="shared" si="30"/>
        <v>2003</v>
      </c>
      <c r="X640" s="72" t="str">
        <f t="shared" si="31"/>
        <v>May</v>
      </c>
    </row>
    <row r="641" spans="1:24" x14ac:dyDescent="0.25">
      <c r="A641" s="61">
        <v>4</v>
      </c>
      <c r="B641" s="61">
        <v>2003</v>
      </c>
      <c r="C641" s="57">
        <v>0.16</v>
      </c>
      <c r="D641" s="45">
        <v>0.73</v>
      </c>
      <c r="E641" s="45">
        <v>2.99</v>
      </c>
      <c r="F641" s="45">
        <v>1</v>
      </c>
      <c r="G641" s="45">
        <v>0.65</v>
      </c>
      <c r="H641" s="45">
        <v>2.0299999999999998</v>
      </c>
      <c r="I641" s="45">
        <v>-9999</v>
      </c>
      <c r="J641" s="45">
        <v>0.8</v>
      </c>
      <c r="K641" s="45">
        <v>3.13</v>
      </c>
      <c r="L641" s="45">
        <v>-9999</v>
      </c>
      <c r="M641" s="46">
        <v>1.9</v>
      </c>
      <c r="N641" s="45">
        <v>1.38</v>
      </c>
      <c r="O641" s="45">
        <v>0.33</v>
      </c>
      <c r="P641" s="45">
        <v>2.63</v>
      </c>
      <c r="Q641" s="45">
        <v>2.0099999999999998</v>
      </c>
      <c r="R641" s="45">
        <v>1.37</v>
      </c>
      <c r="S641" s="45">
        <v>2.4</v>
      </c>
      <c r="T641" s="45">
        <v>3.18</v>
      </c>
      <c r="U641" s="45">
        <v>1.27</v>
      </c>
      <c r="V641" s="64">
        <f t="shared" si="29"/>
        <v>37712</v>
      </c>
      <c r="W641" s="65">
        <f t="shared" si="30"/>
        <v>2003</v>
      </c>
      <c r="X641" s="72" t="str">
        <f t="shared" si="31"/>
        <v>Jun</v>
      </c>
    </row>
    <row r="642" spans="1:24" x14ac:dyDescent="0.25">
      <c r="A642" s="61">
        <v>5</v>
      </c>
      <c r="B642" s="61">
        <v>2003</v>
      </c>
      <c r="C642" s="57">
        <v>0.21</v>
      </c>
      <c r="D642" s="45">
        <v>0.88</v>
      </c>
      <c r="E642" s="45">
        <v>2.62</v>
      </c>
      <c r="F642" s="45">
        <v>1.45</v>
      </c>
      <c r="G642" s="45">
        <v>0.68</v>
      </c>
      <c r="H642" s="45">
        <v>2.2400000000000002</v>
      </c>
      <c r="I642" s="45">
        <v>-9999</v>
      </c>
      <c r="J642" s="45">
        <v>1.65</v>
      </c>
      <c r="K642" s="45">
        <v>2.2599999999999998</v>
      </c>
      <c r="L642" s="45">
        <v>-9999</v>
      </c>
      <c r="M642" s="46">
        <v>2.77</v>
      </c>
      <c r="N642" s="45">
        <v>1.06</v>
      </c>
      <c r="O642" s="45">
        <v>1.4</v>
      </c>
      <c r="P642" s="45">
        <v>-9999</v>
      </c>
      <c r="Q642" s="45">
        <v>0.95</v>
      </c>
      <c r="R642" s="45">
        <v>2.2599999999999998</v>
      </c>
      <c r="S642" s="45">
        <v>2.66</v>
      </c>
      <c r="T642" s="45">
        <v>1.56</v>
      </c>
      <c r="U642" s="45">
        <v>1.53</v>
      </c>
      <c r="V642" s="64">
        <f t="shared" si="29"/>
        <v>37742</v>
      </c>
      <c r="W642" s="65">
        <f t="shared" si="30"/>
        <v>2003</v>
      </c>
      <c r="X642" s="72" t="str">
        <f t="shared" si="31"/>
        <v>Jul</v>
      </c>
    </row>
    <row r="643" spans="1:24" x14ac:dyDescent="0.25">
      <c r="A643" s="61">
        <v>6</v>
      </c>
      <c r="B643" s="61">
        <v>2003</v>
      </c>
      <c r="C643" s="57">
        <v>0.85</v>
      </c>
      <c r="D643" s="45">
        <v>2.88</v>
      </c>
      <c r="E643" s="45">
        <v>2.69</v>
      </c>
      <c r="F643" s="45">
        <v>2.54</v>
      </c>
      <c r="G643" s="45">
        <v>1.47</v>
      </c>
      <c r="H643" s="45">
        <v>1.91</v>
      </c>
      <c r="I643" s="45">
        <v>-9999</v>
      </c>
      <c r="J643" s="45">
        <v>1.25</v>
      </c>
      <c r="K643" s="45">
        <v>1.1299999999999999</v>
      </c>
      <c r="L643" s="45">
        <v>-9999</v>
      </c>
      <c r="M643" s="46">
        <v>3.52</v>
      </c>
      <c r="N643" s="45">
        <v>1.94</v>
      </c>
      <c r="O643" s="45">
        <v>2.62</v>
      </c>
      <c r="P643" s="45">
        <v>-9999</v>
      </c>
      <c r="Q643" s="45">
        <v>1.75</v>
      </c>
      <c r="R643" s="45">
        <v>2.4900000000000002</v>
      </c>
      <c r="S643" s="45">
        <v>2.56</v>
      </c>
      <c r="T643" s="45">
        <v>2.2599999999999998</v>
      </c>
      <c r="U643" s="45">
        <v>3.03</v>
      </c>
      <c r="V643" s="64">
        <f t="shared" ref="V643:V706" si="32">DATE(B643,A643,1)</f>
        <v>37773</v>
      </c>
      <c r="W643" s="65">
        <f t="shared" si="30"/>
        <v>2003</v>
      </c>
      <c r="X643" s="72" t="str">
        <f t="shared" si="31"/>
        <v>Aug</v>
      </c>
    </row>
    <row r="644" spans="1:24" x14ac:dyDescent="0.25">
      <c r="A644" s="61">
        <v>7</v>
      </c>
      <c r="B644" s="61">
        <v>2003</v>
      </c>
      <c r="C644" s="57">
        <v>0.65</v>
      </c>
      <c r="D644" s="45">
        <v>1.32</v>
      </c>
      <c r="E644" s="45">
        <v>0.71</v>
      </c>
      <c r="F644" s="45">
        <v>0.74</v>
      </c>
      <c r="G644" s="45">
        <v>0.3</v>
      </c>
      <c r="H644" s="45">
        <v>0.47</v>
      </c>
      <c r="I644" s="45">
        <v>-9999</v>
      </c>
      <c r="J644" s="45">
        <v>2.44</v>
      </c>
      <c r="K644" s="45">
        <v>0.38</v>
      </c>
      <c r="L644" s="45">
        <v>-9999</v>
      </c>
      <c r="M644" s="46">
        <v>1.46</v>
      </c>
      <c r="N644" s="45">
        <v>0.41</v>
      </c>
      <c r="O644" s="45">
        <v>0.87</v>
      </c>
      <c r="P644" s="45">
        <v>0.28999999999999998</v>
      </c>
      <c r="Q644" s="45">
        <v>1.5</v>
      </c>
      <c r="R644" s="45">
        <v>3.35</v>
      </c>
      <c r="S644" s="45">
        <v>1.32</v>
      </c>
      <c r="T644" s="45">
        <v>1.35</v>
      </c>
      <c r="U644" s="45">
        <v>1.0000000000000001E-5</v>
      </c>
      <c r="V644" s="64">
        <f t="shared" si="32"/>
        <v>37803</v>
      </c>
      <c r="W644" s="65">
        <f t="shared" si="30"/>
        <v>2003</v>
      </c>
      <c r="X644" s="72" t="str">
        <f t="shared" si="31"/>
        <v>Sep</v>
      </c>
    </row>
    <row r="645" spans="1:24" x14ac:dyDescent="0.25">
      <c r="A645" s="61">
        <v>8</v>
      </c>
      <c r="B645" s="61">
        <v>2003</v>
      </c>
      <c r="C645" s="57">
        <v>1.29</v>
      </c>
      <c r="D645" s="45">
        <v>3.74</v>
      </c>
      <c r="E645" s="45">
        <v>3.52</v>
      </c>
      <c r="F645" s="45">
        <v>2.86</v>
      </c>
      <c r="G645" s="45">
        <v>2.5099999999999998</v>
      </c>
      <c r="H645" s="45">
        <v>3.1</v>
      </c>
      <c r="I645" s="45">
        <v>-9999</v>
      </c>
      <c r="J645" s="45">
        <v>2.31</v>
      </c>
      <c r="K645" s="45">
        <v>3.4</v>
      </c>
      <c r="L645" s="45">
        <v>-9999</v>
      </c>
      <c r="M645" s="46">
        <v>-9999</v>
      </c>
      <c r="N645" s="45">
        <v>1.2</v>
      </c>
      <c r="O645" s="45">
        <v>2.3199999999999998</v>
      </c>
      <c r="P645" s="45">
        <v>2.56</v>
      </c>
      <c r="Q645" s="45">
        <v>1.91</v>
      </c>
      <c r="R645" s="45">
        <v>1.32</v>
      </c>
      <c r="S645" s="45">
        <v>0.73</v>
      </c>
      <c r="T645" s="45">
        <v>2.4300000000000002</v>
      </c>
      <c r="U645" s="45">
        <v>3.32</v>
      </c>
      <c r="V645" s="64">
        <f t="shared" si="32"/>
        <v>37834</v>
      </c>
      <c r="W645" s="65">
        <f t="shared" ref="W645:W708" si="33">IF(MONTH(V645)&gt;=11,YEAR(V645)+1,YEAR(V645)+0)</f>
        <v>2003</v>
      </c>
      <c r="X645" s="72" t="str">
        <f t="shared" ref="X645:X708" si="34">CHOOSE(MONTH(V645),"Mar","Apr","May","Jun","Jul","Aug","Sep","Oct","Nov","Dec","Jan","Feb")</f>
        <v>Oct</v>
      </c>
    </row>
    <row r="646" spans="1:24" x14ac:dyDescent="0.25">
      <c r="A646" s="61">
        <v>9</v>
      </c>
      <c r="B646" s="61">
        <v>2003</v>
      </c>
      <c r="C646" s="57">
        <v>1.68</v>
      </c>
      <c r="D646" s="45">
        <v>0.75</v>
      </c>
      <c r="E646" s="45">
        <v>0.35</v>
      </c>
      <c r="F646" s="45">
        <v>0.12</v>
      </c>
      <c r="G646" s="45">
        <v>0.18</v>
      </c>
      <c r="H646" s="45">
        <v>0.39</v>
      </c>
      <c r="I646" s="45">
        <v>-9999</v>
      </c>
      <c r="J646" s="45">
        <v>0.7</v>
      </c>
      <c r="K646" s="45">
        <v>0.28999999999999998</v>
      </c>
      <c r="L646" s="45">
        <v>-9999</v>
      </c>
      <c r="M646" s="46">
        <v>1.54</v>
      </c>
      <c r="N646" s="45">
        <v>0.44</v>
      </c>
      <c r="O646" s="45">
        <v>1.34</v>
      </c>
      <c r="P646" s="45">
        <v>0.15</v>
      </c>
      <c r="Q646" s="45">
        <v>0.05</v>
      </c>
      <c r="R646" s="45">
        <v>2.1</v>
      </c>
      <c r="S646" s="45">
        <v>2.69</v>
      </c>
      <c r="T646" s="45">
        <v>1.19</v>
      </c>
      <c r="U646" s="45">
        <v>0.19</v>
      </c>
      <c r="V646" s="64">
        <f t="shared" si="32"/>
        <v>37865</v>
      </c>
      <c r="W646" s="65">
        <f t="shared" si="33"/>
        <v>2003</v>
      </c>
      <c r="X646" s="72" t="str">
        <f t="shared" si="34"/>
        <v>Nov</v>
      </c>
    </row>
    <row r="647" spans="1:24" x14ac:dyDescent="0.25">
      <c r="A647" s="61">
        <v>10</v>
      </c>
      <c r="B647" s="61">
        <v>2003</v>
      </c>
      <c r="C647" s="57">
        <v>0.32</v>
      </c>
      <c r="D647" s="45">
        <v>0.2</v>
      </c>
      <c r="E647" s="45">
        <v>0.45</v>
      </c>
      <c r="F647" s="45">
        <v>0.15</v>
      </c>
      <c r="G647" s="45">
        <v>0.16</v>
      </c>
      <c r="H647" s="45">
        <v>0.06</v>
      </c>
      <c r="I647" s="45">
        <v>-9999</v>
      </c>
      <c r="J647" s="45">
        <v>0.28000000000000003</v>
      </c>
      <c r="K647" s="45">
        <v>0.19</v>
      </c>
      <c r="L647" s="45">
        <v>-9999</v>
      </c>
      <c r="M647" s="46">
        <v>-9999</v>
      </c>
      <c r="N647" s="45">
        <v>0.36</v>
      </c>
      <c r="O647" s="45">
        <v>0.18</v>
      </c>
      <c r="P647" s="45">
        <v>0.14000000000000001</v>
      </c>
      <c r="Q647" s="45">
        <v>0.13</v>
      </c>
      <c r="R647" s="45">
        <v>0.19</v>
      </c>
      <c r="S647" s="45">
        <v>1.0000000000000001E-5</v>
      </c>
      <c r="T647" s="45">
        <v>1.5</v>
      </c>
      <c r="U647" s="45">
        <v>0.17</v>
      </c>
      <c r="V647" s="64">
        <f t="shared" si="32"/>
        <v>37895</v>
      </c>
      <c r="W647" s="65">
        <f t="shared" si="33"/>
        <v>2003</v>
      </c>
      <c r="X647" s="72" t="str">
        <f t="shared" si="34"/>
        <v>Dec</v>
      </c>
    </row>
    <row r="648" spans="1:24" x14ac:dyDescent="0.25">
      <c r="A648" s="61">
        <v>11</v>
      </c>
      <c r="B648" s="61">
        <v>2003</v>
      </c>
      <c r="C648" s="57">
        <v>7.0000000000000007E-2</v>
      </c>
      <c r="D648" s="45">
        <v>0.49</v>
      </c>
      <c r="E648" s="45">
        <v>0.8</v>
      </c>
      <c r="F648" s="45">
        <v>0.14000000000000001</v>
      </c>
      <c r="G648" s="45">
        <v>0.36</v>
      </c>
      <c r="H648" s="45">
        <v>0.18</v>
      </c>
      <c r="I648" s="45">
        <v>-9999</v>
      </c>
      <c r="J648" s="45">
        <v>0.97</v>
      </c>
      <c r="K648" s="45">
        <v>0.33</v>
      </c>
      <c r="L648" s="45">
        <v>-9999</v>
      </c>
      <c r="M648" s="46">
        <v>0.13</v>
      </c>
      <c r="N648" s="45">
        <v>0.44</v>
      </c>
      <c r="O648" s="45">
        <v>0.3</v>
      </c>
      <c r="P648" s="45">
        <v>0.49</v>
      </c>
      <c r="Q648" s="45">
        <v>0.32</v>
      </c>
      <c r="R648" s="45">
        <v>0.03</v>
      </c>
      <c r="S648" s="45">
        <v>0.3</v>
      </c>
      <c r="T648" s="45">
        <v>-9999</v>
      </c>
      <c r="U648" s="45">
        <v>0.35</v>
      </c>
      <c r="V648" s="64">
        <f t="shared" si="32"/>
        <v>37926</v>
      </c>
      <c r="W648" s="65">
        <f t="shared" si="33"/>
        <v>2004</v>
      </c>
      <c r="X648" s="72" t="str">
        <f t="shared" si="34"/>
        <v>Jan</v>
      </c>
    </row>
    <row r="649" spans="1:24" x14ac:dyDescent="0.25">
      <c r="A649" s="61">
        <v>12</v>
      </c>
      <c r="B649" s="61">
        <v>2003</v>
      </c>
      <c r="C649" s="57">
        <v>0.04</v>
      </c>
      <c r="D649" s="45">
        <v>0.53</v>
      </c>
      <c r="E649" s="45">
        <v>0.84</v>
      </c>
      <c r="F649" s="45">
        <v>0.51</v>
      </c>
      <c r="G649" s="45">
        <v>0.44</v>
      </c>
      <c r="H649" s="45">
        <v>0.37</v>
      </c>
      <c r="I649" s="45">
        <v>-9999</v>
      </c>
      <c r="J649" s="45">
        <v>0.46</v>
      </c>
      <c r="K649" s="45">
        <v>0.46</v>
      </c>
      <c r="L649" s="45">
        <v>-9999</v>
      </c>
      <c r="M649" s="46">
        <v>0.21</v>
      </c>
      <c r="N649" s="45">
        <v>0.67</v>
      </c>
      <c r="O649" s="45">
        <v>0.27</v>
      </c>
      <c r="P649" s="45">
        <v>0.36</v>
      </c>
      <c r="Q649" s="45">
        <v>0.64</v>
      </c>
      <c r="R649" s="45">
        <v>0.18</v>
      </c>
      <c r="S649" s="45">
        <v>0.36</v>
      </c>
      <c r="T649" s="45">
        <v>-9999</v>
      </c>
      <c r="U649" s="45">
        <v>0.17</v>
      </c>
      <c r="V649" s="64">
        <f t="shared" si="32"/>
        <v>37956</v>
      </c>
      <c r="W649" s="65">
        <f t="shared" si="33"/>
        <v>2004</v>
      </c>
      <c r="X649" s="72" t="str">
        <f t="shared" si="34"/>
        <v>Feb</v>
      </c>
    </row>
    <row r="650" spans="1:24" x14ac:dyDescent="0.25">
      <c r="A650" s="61">
        <v>1</v>
      </c>
      <c r="B650" s="61">
        <v>2004</v>
      </c>
      <c r="C650" s="57">
        <v>0.34</v>
      </c>
      <c r="D650" s="45">
        <v>0.6</v>
      </c>
      <c r="E650" s="45">
        <v>0.82</v>
      </c>
      <c r="F650" s="45">
        <v>0.34</v>
      </c>
      <c r="G650" s="45">
        <v>0.45</v>
      </c>
      <c r="H650" s="45">
        <v>0.38</v>
      </c>
      <c r="I650" s="45">
        <v>-9999</v>
      </c>
      <c r="J650" s="45">
        <v>0.82</v>
      </c>
      <c r="K650" s="45">
        <v>0.38</v>
      </c>
      <c r="L650" s="45">
        <v>-9999</v>
      </c>
      <c r="M650" s="46">
        <v>0.11</v>
      </c>
      <c r="N650" s="45">
        <v>0.8</v>
      </c>
      <c r="O650" s="45">
        <v>0.17</v>
      </c>
      <c r="P650" s="45">
        <v>0.4</v>
      </c>
      <c r="Q650" s="45">
        <v>0.4</v>
      </c>
      <c r="R650" s="45">
        <v>0.05</v>
      </c>
      <c r="S650" s="45">
        <v>0.08</v>
      </c>
      <c r="T650" s="45">
        <v>1.0000000000000001E-5</v>
      </c>
      <c r="U650" s="45">
        <v>0.43</v>
      </c>
      <c r="V650" s="64">
        <f t="shared" si="32"/>
        <v>37987</v>
      </c>
      <c r="W650" s="65">
        <f t="shared" si="33"/>
        <v>2004</v>
      </c>
      <c r="X650" s="72" t="str">
        <f t="shared" si="34"/>
        <v>Mar</v>
      </c>
    </row>
    <row r="651" spans="1:24" x14ac:dyDescent="0.25">
      <c r="A651" s="61">
        <v>2</v>
      </c>
      <c r="B651" s="61">
        <v>2004</v>
      </c>
      <c r="C651" s="57">
        <v>1.1100000000000001</v>
      </c>
      <c r="D651" s="45">
        <v>0.96</v>
      </c>
      <c r="E651" s="45">
        <v>1.31</v>
      </c>
      <c r="F651" s="45">
        <v>0.54</v>
      </c>
      <c r="G651" s="45">
        <v>0.93</v>
      </c>
      <c r="H651" s="45">
        <v>0.55000000000000004</v>
      </c>
      <c r="I651" s="45">
        <v>-9999</v>
      </c>
      <c r="J651" s="45">
        <v>0.43</v>
      </c>
      <c r="K651" s="45">
        <v>0.5</v>
      </c>
      <c r="L651" s="45">
        <v>-9999</v>
      </c>
      <c r="M651" s="46">
        <v>1.1499999999999999</v>
      </c>
      <c r="N651" s="45">
        <v>1.0900000000000001</v>
      </c>
      <c r="O651" s="45">
        <v>0.5</v>
      </c>
      <c r="P651" s="45">
        <v>0.6</v>
      </c>
      <c r="Q651" s="45">
        <v>1.05</v>
      </c>
      <c r="R651" s="45">
        <v>-9999</v>
      </c>
      <c r="S651" s="45">
        <v>0.3</v>
      </c>
      <c r="T651" s="45">
        <v>0.12</v>
      </c>
      <c r="U651" s="45">
        <v>0.37</v>
      </c>
      <c r="V651" s="64">
        <f t="shared" si="32"/>
        <v>38018</v>
      </c>
      <c r="W651" s="65">
        <f t="shared" si="33"/>
        <v>2004</v>
      </c>
      <c r="X651" s="72" t="str">
        <f t="shared" si="34"/>
        <v>Apr</v>
      </c>
    </row>
    <row r="652" spans="1:24" x14ac:dyDescent="0.25">
      <c r="A652" s="61">
        <v>3</v>
      </c>
      <c r="B652" s="61">
        <v>2004</v>
      </c>
      <c r="C652" s="57">
        <v>0.03</v>
      </c>
      <c r="D652" s="45">
        <v>0.48</v>
      </c>
      <c r="E652" s="45">
        <v>1.0900000000000001</v>
      </c>
      <c r="F652" s="45">
        <v>0.73</v>
      </c>
      <c r="G652" s="45">
        <v>0.5</v>
      </c>
      <c r="H652" s="45">
        <v>0.18</v>
      </c>
      <c r="I652" s="45">
        <v>-9999</v>
      </c>
      <c r="J652" s="45">
        <v>0.59</v>
      </c>
      <c r="K652" s="45">
        <v>0.34</v>
      </c>
      <c r="L652" s="45">
        <v>-9999</v>
      </c>
      <c r="M652" s="46">
        <v>-9999</v>
      </c>
      <c r="N652" s="45">
        <v>1.01</v>
      </c>
      <c r="O652" s="45">
        <v>0.18</v>
      </c>
      <c r="P652" s="45">
        <v>0.35</v>
      </c>
      <c r="Q652" s="45">
        <v>0.51</v>
      </c>
      <c r="R652" s="45">
        <v>0.6</v>
      </c>
      <c r="S652" s="45">
        <v>1.1399999999999999</v>
      </c>
      <c r="T652" s="45">
        <v>1.25</v>
      </c>
      <c r="U652" s="45">
        <v>0.63</v>
      </c>
      <c r="V652" s="64">
        <f t="shared" si="32"/>
        <v>38047</v>
      </c>
      <c r="W652" s="65">
        <f t="shared" si="33"/>
        <v>2004</v>
      </c>
      <c r="X652" s="72" t="str">
        <f t="shared" si="34"/>
        <v>May</v>
      </c>
    </row>
    <row r="653" spans="1:24" x14ac:dyDescent="0.25">
      <c r="A653" s="61">
        <v>4</v>
      </c>
      <c r="B653" s="61">
        <v>2004</v>
      </c>
      <c r="C653" s="57">
        <v>1.72</v>
      </c>
      <c r="D653" s="45">
        <v>2.95</v>
      </c>
      <c r="E653" s="45">
        <v>5.66</v>
      </c>
      <c r="F653" s="45">
        <v>2.2000000000000002</v>
      </c>
      <c r="G653" s="45">
        <v>3.12</v>
      </c>
      <c r="H653" s="45">
        <v>2.13</v>
      </c>
      <c r="I653" s="45">
        <v>-9999</v>
      </c>
      <c r="J653" s="45">
        <v>3.37</v>
      </c>
      <c r="K653" s="45">
        <v>2.2200000000000002</v>
      </c>
      <c r="L653" s="45">
        <v>-9999</v>
      </c>
      <c r="M653" s="46">
        <v>2.27</v>
      </c>
      <c r="N653" s="45">
        <v>4.6399999999999997</v>
      </c>
      <c r="O653" s="45">
        <v>3.02</v>
      </c>
      <c r="P653" s="45">
        <v>2.5</v>
      </c>
      <c r="Q653" s="45">
        <v>3.58</v>
      </c>
      <c r="R653" s="45">
        <v>1.9</v>
      </c>
      <c r="S653" s="45">
        <v>2.04</v>
      </c>
      <c r="T653" s="45">
        <v>1.26</v>
      </c>
      <c r="U653" s="45">
        <v>2.41</v>
      </c>
      <c r="V653" s="64">
        <f t="shared" si="32"/>
        <v>38078</v>
      </c>
      <c r="W653" s="65">
        <f t="shared" si="33"/>
        <v>2004</v>
      </c>
      <c r="X653" s="72" t="str">
        <f t="shared" si="34"/>
        <v>Jun</v>
      </c>
    </row>
    <row r="654" spans="1:24" x14ac:dyDescent="0.25">
      <c r="A654" s="61">
        <v>5</v>
      </c>
      <c r="B654" s="61">
        <v>2004</v>
      </c>
      <c r="C654" s="57">
        <v>0.3</v>
      </c>
      <c r="D654" s="45">
        <v>0.75</v>
      </c>
      <c r="E654" s="45">
        <v>1.28</v>
      </c>
      <c r="F654" s="45">
        <v>2.4300000000000002</v>
      </c>
      <c r="G654" s="45">
        <v>0.81</v>
      </c>
      <c r="H654" s="45">
        <v>1.41</v>
      </c>
      <c r="I654" s="45">
        <v>-9999</v>
      </c>
      <c r="J654" s="45">
        <v>2.16</v>
      </c>
      <c r="K654" s="45">
        <v>1.51</v>
      </c>
      <c r="L654" s="45">
        <v>-9999</v>
      </c>
      <c r="M654" s="46">
        <v>1.1200000000000001</v>
      </c>
      <c r="N654" s="45">
        <v>1.07</v>
      </c>
      <c r="O654" s="45">
        <v>0.28000000000000003</v>
      </c>
      <c r="P654" s="45">
        <v>1.51</v>
      </c>
      <c r="Q654" s="45">
        <v>1.1499999999999999</v>
      </c>
      <c r="R654" s="45">
        <v>1.67</v>
      </c>
      <c r="S654" s="45">
        <v>2.35</v>
      </c>
      <c r="T654" s="45">
        <v>1.87</v>
      </c>
      <c r="U654" s="45">
        <v>1.72</v>
      </c>
      <c r="V654" s="64">
        <f t="shared" si="32"/>
        <v>38108</v>
      </c>
      <c r="W654" s="65">
        <f t="shared" si="33"/>
        <v>2004</v>
      </c>
      <c r="X654" s="72" t="str">
        <f t="shared" si="34"/>
        <v>Jul</v>
      </c>
    </row>
    <row r="655" spans="1:24" x14ac:dyDescent="0.25">
      <c r="A655" s="61">
        <v>6</v>
      </c>
      <c r="B655" s="61">
        <v>2004</v>
      </c>
      <c r="C655" s="57">
        <v>1.17</v>
      </c>
      <c r="D655" s="45">
        <v>3.48</v>
      </c>
      <c r="E655" s="45">
        <v>3.96</v>
      </c>
      <c r="F655" s="45">
        <v>2.78</v>
      </c>
      <c r="G655" s="45">
        <v>2.95</v>
      </c>
      <c r="H655" s="45">
        <v>1.78</v>
      </c>
      <c r="I655" s="45">
        <v>-9999</v>
      </c>
      <c r="J655" s="45">
        <v>4.8499999999999996</v>
      </c>
      <c r="K655" s="45">
        <v>2.66</v>
      </c>
      <c r="L655" s="45">
        <v>-9999</v>
      </c>
      <c r="M655" s="46">
        <v>-9999</v>
      </c>
      <c r="N655" s="45">
        <v>5.54</v>
      </c>
      <c r="O655" s="45">
        <v>2.1800000000000002</v>
      </c>
      <c r="P655" s="45">
        <v>2.57</v>
      </c>
      <c r="Q655" s="45">
        <v>3.66</v>
      </c>
      <c r="R655" s="45">
        <v>1.73</v>
      </c>
      <c r="S655" s="45">
        <v>1.7</v>
      </c>
      <c r="T655" s="45">
        <v>3.43</v>
      </c>
      <c r="U655" s="45">
        <v>3.24</v>
      </c>
      <c r="V655" s="64">
        <f t="shared" si="32"/>
        <v>38139</v>
      </c>
      <c r="W655" s="65">
        <f t="shared" si="33"/>
        <v>2004</v>
      </c>
      <c r="X655" s="72" t="str">
        <f t="shared" si="34"/>
        <v>Aug</v>
      </c>
    </row>
    <row r="656" spans="1:24" x14ac:dyDescent="0.25">
      <c r="A656" s="61">
        <v>7</v>
      </c>
      <c r="B656" s="61">
        <v>2004</v>
      </c>
      <c r="C656" s="57">
        <v>3.72</v>
      </c>
      <c r="D656" s="45">
        <v>3.71</v>
      </c>
      <c r="E656" s="45">
        <v>3.44</v>
      </c>
      <c r="F656" s="45">
        <v>2.81</v>
      </c>
      <c r="G656" s="45">
        <v>2.48</v>
      </c>
      <c r="H656" s="45">
        <v>2.46</v>
      </c>
      <c r="I656" s="45">
        <v>-9999</v>
      </c>
      <c r="J656" s="45">
        <v>5.35</v>
      </c>
      <c r="K656" s="45">
        <v>2.0299999999999998</v>
      </c>
      <c r="L656" s="45">
        <v>-9999</v>
      </c>
      <c r="M656" s="46">
        <v>2.46</v>
      </c>
      <c r="N656" s="45">
        <v>1.65</v>
      </c>
      <c r="O656" s="45">
        <v>2.2000000000000002</v>
      </c>
      <c r="P656" s="45">
        <v>2.4</v>
      </c>
      <c r="Q656" s="45">
        <v>1.19</v>
      </c>
      <c r="R656" s="45">
        <v>2.39</v>
      </c>
      <c r="S656" s="45">
        <v>2.97</v>
      </c>
      <c r="T656" s="45">
        <v>1.37</v>
      </c>
      <c r="U656" s="45">
        <v>4.74</v>
      </c>
      <c r="V656" s="64">
        <f t="shared" si="32"/>
        <v>38169</v>
      </c>
      <c r="W656" s="65">
        <f t="shared" si="33"/>
        <v>2004</v>
      </c>
      <c r="X656" s="72" t="str">
        <f t="shared" si="34"/>
        <v>Sep</v>
      </c>
    </row>
    <row r="657" spans="1:24" x14ac:dyDescent="0.25">
      <c r="A657" s="61">
        <v>8</v>
      </c>
      <c r="B657" s="61">
        <v>2004</v>
      </c>
      <c r="C657" s="57">
        <v>1.98</v>
      </c>
      <c r="D657" s="45">
        <v>2.66</v>
      </c>
      <c r="E657" s="45">
        <v>2.88</v>
      </c>
      <c r="F657" s="45">
        <v>1.03</v>
      </c>
      <c r="G657" s="45">
        <v>3.03</v>
      </c>
      <c r="H657" s="45">
        <v>4.9400000000000004</v>
      </c>
      <c r="I657" s="45">
        <v>-9999</v>
      </c>
      <c r="J657" s="45">
        <v>2.74</v>
      </c>
      <c r="K657" s="45">
        <v>3.27</v>
      </c>
      <c r="L657" s="45">
        <v>-9999</v>
      </c>
      <c r="M657" s="46">
        <v>3.18</v>
      </c>
      <c r="N657" s="45">
        <v>2.64</v>
      </c>
      <c r="O657" s="45">
        <v>1.27</v>
      </c>
      <c r="P657" s="45">
        <v>1.65</v>
      </c>
      <c r="Q657" s="45">
        <v>3.44</v>
      </c>
      <c r="R657" s="45">
        <v>1.49</v>
      </c>
      <c r="S657" s="45">
        <v>1.61</v>
      </c>
      <c r="T657" s="45">
        <v>1.87</v>
      </c>
      <c r="U657" s="45">
        <v>2.6</v>
      </c>
      <c r="V657" s="64">
        <f t="shared" si="32"/>
        <v>38200</v>
      </c>
      <c r="W657" s="65">
        <f t="shared" si="33"/>
        <v>2004</v>
      </c>
      <c r="X657" s="72" t="str">
        <f t="shared" si="34"/>
        <v>Oct</v>
      </c>
    </row>
    <row r="658" spans="1:24" x14ac:dyDescent="0.25">
      <c r="A658" s="61">
        <v>9</v>
      </c>
      <c r="B658" s="61">
        <v>2004</v>
      </c>
      <c r="C658" s="57">
        <v>0.82</v>
      </c>
      <c r="D658" s="45">
        <v>1.46</v>
      </c>
      <c r="E658" s="45">
        <v>2.0699999999999998</v>
      </c>
      <c r="F658" s="45">
        <v>0.78</v>
      </c>
      <c r="G658" s="45">
        <v>1.39</v>
      </c>
      <c r="H658" s="45">
        <v>1.34</v>
      </c>
      <c r="I658" s="45">
        <v>-9999</v>
      </c>
      <c r="J658" s="45">
        <v>1.66</v>
      </c>
      <c r="K658" s="45">
        <v>2.84</v>
      </c>
      <c r="L658" s="45">
        <v>-9999</v>
      </c>
      <c r="M658" s="46">
        <v>1.36</v>
      </c>
      <c r="N658" s="45">
        <v>0.86</v>
      </c>
      <c r="O658" s="45">
        <v>0.41</v>
      </c>
      <c r="P658" s="45">
        <v>1.66</v>
      </c>
      <c r="Q658" s="45">
        <v>0.62</v>
      </c>
      <c r="R658" s="45">
        <v>1.93</v>
      </c>
      <c r="S658" s="45">
        <v>2.14</v>
      </c>
      <c r="T658" s="45">
        <v>1.35</v>
      </c>
      <c r="U658" s="45">
        <v>1.77</v>
      </c>
      <c r="V658" s="64">
        <f t="shared" si="32"/>
        <v>38231</v>
      </c>
      <c r="W658" s="65">
        <f t="shared" si="33"/>
        <v>2004</v>
      </c>
      <c r="X658" s="72" t="str">
        <f t="shared" si="34"/>
        <v>Nov</v>
      </c>
    </row>
    <row r="659" spans="1:24" x14ac:dyDescent="0.25">
      <c r="A659" s="61">
        <v>10</v>
      </c>
      <c r="B659" s="61">
        <v>2004</v>
      </c>
      <c r="C659" s="57">
        <v>0.73</v>
      </c>
      <c r="D659" s="45">
        <v>1.37</v>
      </c>
      <c r="E659" s="45">
        <v>2.3199999999999998</v>
      </c>
      <c r="F659" s="45">
        <v>0.74</v>
      </c>
      <c r="G659" s="45">
        <v>0.91</v>
      </c>
      <c r="H659" s="45">
        <v>0.98</v>
      </c>
      <c r="I659" s="45">
        <v>-9999</v>
      </c>
      <c r="J659" s="45">
        <v>0.76</v>
      </c>
      <c r="K659" s="45">
        <v>1.05</v>
      </c>
      <c r="L659" s="45">
        <v>-9999</v>
      </c>
      <c r="M659" s="46">
        <v>1.28</v>
      </c>
      <c r="N659" s="45">
        <v>1.66</v>
      </c>
      <c r="O659" s="45">
        <v>0.48</v>
      </c>
      <c r="P659" s="45">
        <v>1.18</v>
      </c>
      <c r="Q659" s="45">
        <v>1.08</v>
      </c>
      <c r="R659" s="45">
        <v>0.84</v>
      </c>
      <c r="S659" s="45">
        <v>1.1299999999999999</v>
      </c>
      <c r="T659" s="45">
        <v>0.9</v>
      </c>
      <c r="U659" s="45">
        <v>-9999</v>
      </c>
      <c r="V659" s="64">
        <f t="shared" si="32"/>
        <v>38261</v>
      </c>
      <c r="W659" s="65">
        <f t="shared" si="33"/>
        <v>2004</v>
      </c>
      <c r="X659" s="72" t="str">
        <f t="shared" si="34"/>
        <v>Dec</v>
      </c>
    </row>
    <row r="660" spans="1:24" x14ac:dyDescent="0.25">
      <c r="A660" s="61">
        <v>11</v>
      </c>
      <c r="B660" s="61">
        <v>2004</v>
      </c>
      <c r="C660" s="57">
        <v>0.66</v>
      </c>
      <c r="D660" s="45">
        <v>1.87</v>
      </c>
      <c r="E660" s="45">
        <v>1.99</v>
      </c>
      <c r="F660" s="45">
        <v>1.1499999999999999</v>
      </c>
      <c r="G660" s="45">
        <v>1.72</v>
      </c>
      <c r="H660" s="45">
        <v>0.88</v>
      </c>
      <c r="I660" s="45">
        <v>-9999</v>
      </c>
      <c r="J660" s="45">
        <v>1.66</v>
      </c>
      <c r="K660" s="45">
        <v>1.28</v>
      </c>
      <c r="L660" s="45">
        <v>-9999</v>
      </c>
      <c r="M660" s="46">
        <v>0.68</v>
      </c>
      <c r="N660" s="45">
        <v>1.91</v>
      </c>
      <c r="O660" s="45">
        <v>0.9</v>
      </c>
      <c r="P660" s="45">
        <v>1.36</v>
      </c>
      <c r="Q660" s="45">
        <v>1.66</v>
      </c>
      <c r="R660" s="45">
        <v>-9999</v>
      </c>
      <c r="S660" s="45">
        <v>1.1100000000000001</v>
      </c>
      <c r="T660" s="45">
        <v>0.7</v>
      </c>
      <c r="U660" s="45">
        <v>1.77</v>
      </c>
      <c r="V660" s="64">
        <f t="shared" si="32"/>
        <v>38292</v>
      </c>
      <c r="W660" s="65">
        <f t="shared" si="33"/>
        <v>2005</v>
      </c>
      <c r="X660" s="72" t="str">
        <f t="shared" si="34"/>
        <v>Jan</v>
      </c>
    </row>
    <row r="661" spans="1:24" x14ac:dyDescent="0.25">
      <c r="A661" s="61">
        <v>12</v>
      </c>
      <c r="B661" s="61">
        <v>2004</v>
      </c>
      <c r="C661" s="57">
        <v>0.09</v>
      </c>
      <c r="D661" s="45">
        <v>0.34</v>
      </c>
      <c r="E661" s="45">
        <v>0.35</v>
      </c>
      <c r="F661" s="45">
        <v>0.28999999999999998</v>
      </c>
      <c r="G661" s="45">
        <v>0.15</v>
      </c>
      <c r="H661" s="45">
        <v>0.13</v>
      </c>
      <c r="I661" s="45">
        <v>-9999</v>
      </c>
      <c r="J661" s="45">
        <v>0.13</v>
      </c>
      <c r="K661" s="45">
        <v>0.09</v>
      </c>
      <c r="L661" s="45">
        <v>-9999</v>
      </c>
      <c r="M661" s="46">
        <v>1E-3</v>
      </c>
      <c r="N661" s="45">
        <v>0.63</v>
      </c>
      <c r="O661" s="45">
        <v>0.09</v>
      </c>
      <c r="P661" s="45">
        <v>-9999</v>
      </c>
      <c r="Q661" s="45">
        <v>0.48</v>
      </c>
      <c r="R661" s="45">
        <v>0.1</v>
      </c>
      <c r="S661" s="45">
        <v>0.11</v>
      </c>
      <c r="T661" s="45">
        <v>0.33</v>
      </c>
      <c r="U661" s="45">
        <v>0.13</v>
      </c>
      <c r="V661" s="64">
        <f t="shared" si="32"/>
        <v>38322</v>
      </c>
      <c r="W661" s="65">
        <f t="shared" si="33"/>
        <v>2005</v>
      </c>
      <c r="X661" s="72" t="str">
        <f t="shared" si="34"/>
        <v>Feb</v>
      </c>
    </row>
    <row r="662" spans="1:24" x14ac:dyDescent="0.25">
      <c r="A662" s="61">
        <v>1</v>
      </c>
      <c r="B662" s="61">
        <v>2005</v>
      </c>
      <c r="C662" s="57">
        <v>0.75</v>
      </c>
      <c r="D662" s="45">
        <v>1.1399999999999999</v>
      </c>
      <c r="E662" s="45">
        <v>1.4</v>
      </c>
      <c r="F662" s="45">
        <v>0.66</v>
      </c>
      <c r="G662" s="45">
        <v>1.34</v>
      </c>
      <c r="H662" s="45">
        <v>0.62</v>
      </c>
      <c r="I662" s="45">
        <v>-9999</v>
      </c>
      <c r="J662" s="45">
        <v>1.3</v>
      </c>
      <c r="K662" s="45">
        <v>0.66</v>
      </c>
      <c r="L662" s="45">
        <v>-9999</v>
      </c>
      <c r="M662" s="46">
        <v>0.14000000000000001</v>
      </c>
      <c r="N662" s="45">
        <v>1.28</v>
      </c>
      <c r="O662" s="45">
        <v>0.87</v>
      </c>
      <c r="P662" s="45">
        <v>-9999</v>
      </c>
      <c r="Q662" s="45">
        <v>1.1200000000000001</v>
      </c>
      <c r="R662" s="45">
        <v>0.34</v>
      </c>
      <c r="S662" s="45">
        <v>0.23</v>
      </c>
      <c r="T662" s="45">
        <v>0.23</v>
      </c>
      <c r="U662" s="45">
        <v>0.95</v>
      </c>
      <c r="V662" s="64">
        <f t="shared" si="32"/>
        <v>38353</v>
      </c>
      <c r="W662" s="65">
        <f t="shared" si="33"/>
        <v>2005</v>
      </c>
      <c r="X662" s="72" t="str">
        <f t="shared" si="34"/>
        <v>Mar</v>
      </c>
    </row>
    <row r="663" spans="1:24" x14ac:dyDescent="0.25">
      <c r="A663" s="61">
        <v>2</v>
      </c>
      <c r="B663" s="61">
        <v>2005</v>
      </c>
      <c r="C663" s="57">
        <v>0.12</v>
      </c>
      <c r="D663" s="45">
        <v>1.0000000000000001E-5</v>
      </c>
      <c r="E663" s="45">
        <v>0.31</v>
      </c>
      <c r="F663" s="45">
        <v>0.04</v>
      </c>
      <c r="G663" s="45">
        <v>7.0000000000000007E-2</v>
      </c>
      <c r="H663" s="45">
        <v>0.05</v>
      </c>
      <c r="I663" s="45">
        <v>-9999</v>
      </c>
      <c r="J663" s="45">
        <v>0.56999999999999995</v>
      </c>
      <c r="K663" s="45">
        <v>0.27</v>
      </c>
      <c r="L663" s="45">
        <v>-9999</v>
      </c>
      <c r="M663" s="46">
        <v>1E-3</v>
      </c>
      <c r="N663" s="45">
        <v>0.05</v>
      </c>
      <c r="O663" s="45">
        <v>7.0000000000000007E-2</v>
      </c>
      <c r="P663" s="45">
        <v>-9999</v>
      </c>
      <c r="Q663" s="45">
        <v>0.06</v>
      </c>
      <c r="R663" s="45">
        <v>0.09</v>
      </c>
      <c r="S663" s="45">
        <v>0.2</v>
      </c>
      <c r="T663" s="45">
        <v>0.19</v>
      </c>
      <c r="U663" s="45">
        <v>0.49</v>
      </c>
      <c r="V663" s="64">
        <f t="shared" si="32"/>
        <v>38384</v>
      </c>
      <c r="W663" s="65">
        <f t="shared" si="33"/>
        <v>2005</v>
      </c>
      <c r="X663" s="72" t="str">
        <f t="shared" si="34"/>
        <v>Apr</v>
      </c>
    </row>
    <row r="664" spans="1:24" x14ac:dyDescent="0.25">
      <c r="A664" s="61">
        <v>3</v>
      </c>
      <c r="B664" s="61">
        <v>2005</v>
      </c>
      <c r="C664" s="57">
        <v>0.24</v>
      </c>
      <c r="D664" s="45">
        <v>2.0299999999999998</v>
      </c>
      <c r="E664" s="45">
        <v>1.22</v>
      </c>
      <c r="F664" s="45">
        <v>1.1000000000000001</v>
      </c>
      <c r="G664" s="45">
        <v>1.75</v>
      </c>
      <c r="H664" s="45">
        <v>0.76</v>
      </c>
      <c r="I664" s="45">
        <v>-9999</v>
      </c>
      <c r="J664" s="45">
        <v>1.1599999999999999</v>
      </c>
      <c r="K664" s="45">
        <v>1.04</v>
      </c>
      <c r="L664" s="45">
        <v>-9999</v>
      </c>
      <c r="M664" s="46">
        <v>-9999</v>
      </c>
      <c r="N664" s="45">
        <v>1.54</v>
      </c>
      <c r="O664" s="45">
        <v>0.69</v>
      </c>
      <c r="P664" s="45">
        <v>-9999</v>
      </c>
      <c r="Q664" s="45">
        <v>1.96</v>
      </c>
      <c r="R664" s="45">
        <v>0.5</v>
      </c>
      <c r="S664" s="45">
        <v>0.81</v>
      </c>
      <c r="T664" s="45">
        <v>1.01</v>
      </c>
      <c r="U664" s="45">
        <v>0.9</v>
      </c>
      <c r="V664" s="64">
        <f t="shared" si="32"/>
        <v>38412</v>
      </c>
      <c r="W664" s="65">
        <f t="shared" si="33"/>
        <v>2005</v>
      </c>
      <c r="X664" s="72" t="str">
        <f t="shared" si="34"/>
        <v>May</v>
      </c>
    </row>
    <row r="665" spans="1:24" x14ac:dyDescent="0.25">
      <c r="A665" s="61">
        <v>4</v>
      </c>
      <c r="B665" s="61">
        <v>2005</v>
      </c>
      <c r="C665" s="57">
        <v>0.56000000000000005</v>
      </c>
      <c r="D665" s="45">
        <v>2.61</v>
      </c>
      <c r="E665" s="45">
        <v>3.86</v>
      </c>
      <c r="F665" s="45">
        <v>3.07</v>
      </c>
      <c r="G665" s="45">
        <v>3.12</v>
      </c>
      <c r="H665" s="45">
        <v>2.38</v>
      </c>
      <c r="I665" s="45">
        <v>-9999</v>
      </c>
      <c r="J665" s="45">
        <v>2.29</v>
      </c>
      <c r="K665" s="45">
        <v>2.73</v>
      </c>
      <c r="L665" s="45">
        <v>-9999</v>
      </c>
      <c r="M665" s="46">
        <v>1.97</v>
      </c>
      <c r="N665" s="45">
        <v>4.38</v>
      </c>
      <c r="O665" s="45">
        <v>1.43</v>
      </c>
      <c r="P665" s="45">
        <v>-9999</v>
      </c>
      <c r="Q665" s="45">
        <v>4.38</v>
      </c>
      <c r="R665" s="45">
        <v>1.69</v>
      </c>
      <c r="S665" s="45">
        <v>2.2599999999999998</v>
      </c>
      <c r="T665" s="45">
        <v>-9999</v>
      </c>
      <c r="U665" s="45">
        <v>3.04</v>
      </c>
      <c r="V665" s="64">
        <f t="shared" si="32"/>
        <v>38443</v>
      </c>
      <c r="W665" s="65">
        <f t="shared" si="33"/>
        <v>2005</v>
      </c>
      <c r="X665" s="72" t="str">
        <f t="shared" si="34"/>
        <v>Jun</v>
      </c>
    </row>
    <row r="666" spans="1:24" x14ac:dyDescent="0.25">
      <c r="A666" s="61">
        <v>5</v>
      </c>
      <c r="B666" s="61">
        <v>2005</v>
      </c>
      <c r="C666" s="57">
        <v>0.46</v>
      </c>
      <c r="D666" s="45">
        <v>0.71</v>
      </c>
      <c r="E666" s="45">
        <v>1.91</v>
      </c>
      <c r="F666" s="45">
        <v>0.81</v>
      </c>
      <c r="G666" s="45">
        <v>1.1399999999999999</v>
      </c>
      <c r="H666" s="45">
        <v>1.02</v>
      </c>
      <c r="I666" s="45">
        <v>-9999</v>
      </c>
      <c r="J666" s="45">
        <v>2.29</v>
      </c>
      <c r="K666" s="45">
        <v>2.89</v>
      </c>
      <c r="L666" s="45">
        <v>-9999</v>
      </c>
      <c r="M666" s="46">
        <v>2.0699999999999998</v>
      </c>
      <c r="N666" s="45">
        <v>0.88</v>
      </c>
      <c r="O666" s="45">
        <v>0.34</v>
      </c>
      <c r="P666" s="45">
        <v>-9999</v>
      </c>
      <c r="Q666" s="45">
        <v>0.65</v>
      </c>
      <c r="R666" s="45">
        <v>2.34</v>
      </c>
      <c r="S666" s="45">
        <v>2.5</v>
      </c>
      <c r="T666" s="45">
        <v>2.2400000000000002</v>
      </c>
      <c r="U666" s="45">
        <v>2.61</v>
      </c>
      <c r="V666" s="64">
        <f t="shared" si="32"/>
        <v>38473</v>
      </c>
      <c r="W666" s="65">
        <f t="shared" si="33"/>
        <v>2005</v>
      </c>
      <c r="X666" s="72" t="str">
        <f t="shared" si="34"/>
        <v>Jul</v>
      </c>
    </row>
    <row r="667" spans="1:24" x14ac:dyDescent="0.25">
      <c r="A667" s="61">
        <v>6</v>
      </c>
      <c r="B667" s="61">
        <v>2005</v>
      </c>
      <c r="C667" s="57">
        <v>0.56000000000000005</v>
      </c>
      <c r="D667" s="45">
        <v>1.71</v>
      </c>
      <c r="E667" s="45">
        <v>2.68</v>
      </c>
      <c r="F667" s="45">
        <v>3.36</v>
      </c>
      <c r="G667" s="45">
        <v>0.99</v>
      </c>
      <c r="H667" s="45">
        <v>3.29</v>
      </c>
      <c r="I667" s="45">
        <v>-9999</v>
      </c>
      <c r="J667" s="45">
        <v>2</v>
      </c>
      <c r="K667" s="45">
        <v>3.46</v>
      </c>
      <c r="L667" s="45">
        <v>-9999</v>
      </c>
      <c r="M667" s="46">
        <v>3.22</v>
      </c>
      <c r="N667" s="45">
        <v>-9999</v>
      </c>
      <c r="O667" s="45">
        <v>0.71</v>
      </c>
      <c r="P667" s="45">
        <v>-9999</v>
      </c>
      <c r="Q667" s="45">
        <v>1.71</v>
      </c>
      <c r="R667" s="45">
        <v>3.77</v>
      </c>
      <c r="S667" s="45">
        <v>5.22</v>
      </c>
      <c r="T667" s="45">
        <v>-9999</v>
      </c>
      <c r="U667" s="45">
        <v>2.48</v>
      </c>
      <c r="V667" s="64">
        <f t="shared" si="32"/>
        <v>38504</v>
      </c>
      <c r="W667" s="65">
        <f t="shared" si="33"/>
        <v>2005</v>
      </c>
      <c r="X667" s="72" t="str">
        <f t="shared" si="34"/>
        <v>Aug</v>
      </c>
    </row>
    <row r="668" spans="1:24" x14ac:dyDescent="0.25">
      <c r="A668" s="61">
        <v>7</v>
      </c>
      <c r="B668" s="61">
        <v>2005</v>
      </c>
      <c r="C668" s="57">
        <v>0.5</v>
      </c>
      <c r="D668" s="45">
        <v>0.91</v>
      </c>
      <c r="E668" s="45">
        <v>0.42</v>
      </c>
      <c r="F668" s="45">
        <v>1.8</v>
      </c>
      <c r="G668" s="45">
        <v>0.7</v>
      </c>
      <c r="H668" s="45">
        <v>0.53</v>
      </c>
      <c r="I668" s="45">
        <v>-9999</v>
      </c>
      <c r="J668" s="45">
        <v>1.45</v>
      </c>
      <c r="K668" s="45">
        <v>0.32</v>
      </c>
      <c r="L668" s="45">
        <v>-9999</v>
      </c>
      <c r="M668" s="46">
        <v>2.29</v>
      </c>
      <c r="N668" s="45">
        <v>0.38</v>
      </c>
      <c r="O668" s="45">
        <v>1.36</v>
      </c>
      <c r="P668" s="45">
        <v>-9999</v>
      </c>
      <c r="Q668" s="45">
        <v>0.35</v>
      </c>
      <c r="R668" s="45">
        <v>2.36</v>
      </c>
      <c r="S668" s="45">
        <v>1.58</v>
      </c>
      <c r="T668" s="45">
        <v>1.48</v>
      </c>
      <c r="U668" s="45">
        <v>1.32</v>
      </c>
      <c r="V668" s="64">
        <f t="shared" si="32"/>
        <v>38534</v>
      </c>
      <c r="W668" s="65">
        <f t="shared" si="33"/>
        <v>2005</v>
      </c>
      <c r="X668" s="72" t="str">
        <f t="shared" si="34"/>
        <v>Sep</v>
      </c>
    </row>
    <row r="669" spans="1:24" x14ac:dyDescent="0.25">
      <c r="A669" s="61">
        <v>8</v>
      </c>
      <c r="B669" s="61">
        <v>2005</v>
      </c>
      <c r="C669" s="57">
        <v>3.63</v>
      </c>
      <c r="D669" s="45">
        <v>3.79</v>
      </c>
      <c r="E669" s="45">
        <v>1.63</v>
      </c>
      <c r="F669" s="45">
        <v>2.19</v>
      </c>
      <c r="G669" s="45">
        <v>2.4</v>
      </c>
      <c r="H669" s="45">
        <v>2.57</v>
      </c>
      <c r="I669" s="45">
        <v>-9999</v>
      </c>
      <c r="J669" s="45">
        <v>2.44</v>
      </c>
      <c r="K669" s="45">
        <v>1.06</v>
      </c>
      <c r="L669" s="45">
        <v>-9999</v>
      </c>
      <c r="M669" s="46">
        <v>-9999</v>
      </c>
      <c r="N669" s="45">
        <v>3.49</v>
      </c>
      <c r="O669" s="45">
        <v>3.47</v>
      </c>
      <c r="P669" s="45">
        <v>-9999</v>
      </c>
      <c r="Q669" s="45">
        <v>4.33</v>
      </c>
      <c r="R669" s="45">
        <v>2.06</v>
      </c>
      <c r="S669" s="45">
        <v>2.71</v>
      </c>
      <c r="T669" s="45">
        <v>0.99</v>
      </c>
      <c r="U669" s="45">
        <v>1.1000000000000001</v>
      </c>
      <c r="V669" s="64">
        <f t="shared" si="32"/>
        <v>38565</v>
      </c>
      <c r="W669" s="65">
        <f t="shared" si="33"/>
        <v>2005</v>
      </c>
      <c r="X669" s="72" t="str">
        <f t="shared" si="34"/>
        <v>Oct</v>
      </c>
    </row>
    <row r="670" spans="1:24" x14ac:dyDescent="0.25">
      <c r="A670" s="61">
        <v>9</v>
      </c>
      <c r="B670" s="61">
        <v>2005</v>
      </c>
      <c r="C670" s="57">
        <v>0.76</v>
      </c>
      <c r="D670" s="45">
        <v>0.7</v>
      </c>
      <c r="E670" s="45">
        <v>0.42</v>
      </c>
      <c r="F670" s="45">
        <v>0.23</v>
      </c>
      <c r="G670" s="45">
        <v>1.19</v>
      </c>
      <c r="H670" s="45">
        <v>0.23</v>
      </c>
      <c r="I670" s="45">
        <v>-9999</v>
      </c>
      <c r="J670" s="45">
        <v>0.31</v>
      </c>
      <c r="K670" s="45">
        <v>0.25</v>
      </c>
      <c r="L670" s="45">
        <v>-9999</v>
      </c>
      <c r="M670" s="46">
        <v>0.05</v>
      </c>
      <c r="N670" s="45">
        <v>0.52</v>
      </c>
      <c r="O670" s="45">
        <v>0.54</v>
      </c>
      <c r="P670" s="45">
        <v>-9999</v>
      </c>
      <c r="Q670" s="45">
        <v>0.76</v>
      </c>
      <c r="R670" s="45">
        <v>0.02</v>
      </c>
      <c r="S670" s="45">
        <v>0.1</v>
      </c>
      <c r="T670" s="45">
        <v>0.51</v>
      </c>
      <c r="U670" s="45">
        <v>0.21</v>
      </c>
      <c r="V670" s="64">
        <f t="shared" si="32"/>
        <v>38596</v>
      </c>
      <c r="W670" s="65">
        <f t="shared" si="33"/>
        <v>2005</v>
      </c>
      <c r="X670" s="72" t="str">
        <f t="shared" si="34"/>
        <v>Nov</v>
      </c>
    </row>
    <row r="671" spans="1:24" x14ac:dyDescent="0.25">
      <c r="A671" s="61">
        <v>10</v>
      </c>
      <c r="B671" s="61">
        <v>2005</v>
      </c>
      <c r="C671" s="57">
        <v>2.12</v>
      </c>
      <c r="D671" s="45">
        <v>1.79</v>
      </c>
      <c r="E671" s="45">
        <v>2.8</v>
      </c>
      <c r="F671" s="45">
        <v>3.02</v>
      </c>
      <c r="G671" s="45">
        <v>1.1299999999999999</v>
      </c>
      <c r="H671" s="45">
        <v>2.5099999999999998</v>
      </c>
      <c r="I671" s="45">
        <v>-9999</v>
      </c>
      <c r="J671" s="45">
        <v>1.45</v>
      </c>
      <c r="K671" s="45">
        <v>3.26</v>
      </c>
      <c r="L671" s="45">
        <v>-9999</v>
      </c>
      <c r="M671" s="46">
        <v>3.1</v>
      </c>
      <c r="N671" s="45">
        <v>2.04</v>
      </c>
      <c r="O671" s="45">
        <v>0.86</v>
      </c>
      <c r="P671" s="45">
        <v>-9999</v>
      </c>
      <c r="Q671" s="45">
        <v>2.33</v>
      </c>
      <c r="R671" s="45">
        <v>2.69</v>
      </c>
      <c r="S671" s="45">
        <v>3.23</v>
      </c>
      <c r="T671" s="45">
        <v>2.42</v>
      </c>
      <c r="U671" s="45">
        <v>2.38</v>
      </c>
      <c r="V671" s="64">
        <f t="shared" si="32"/>
        <v>38626</v>
      </c>
      <c r="W671" s="65">
        <f t="shared" si="33"/>
        <v>2005</v>
      </c>
      <c r="X671" s="72" t="str">
        <f t="shared" si="34"/>
        <v>Dec</v>
      </c>
    </row>
    <row r="672" spans="1:24" x14ac:dyDescent="0.25">
      <c r="A672" s="61">
        <v>11</v>
      </c>
      <c r="B672" s="61">
        <v>2005</v>
      </c>
      <c r="C672" s="57">
        <v>0.21</v>
      </c>
      <c r="D672" s="45">
        <v>0.48</v>
      </c>
      <c r="E672" s="45">
        <v>0.34</v>
      </c>
      <c r="F672" s="45">
        <v>0.56999999999999995</v>
      </c>
      <c r="G672" s="45">
        <v>0.35</v>
      </c>
      <c r="H672" s="45">
        <v>0.28999999999999998</v>
      </c>
      <c r="I672" s="45">
        <v>-9999</v>
      </c>
      <c r="J672" s="45">
        <v>0.52</v>
      </c>
      <c r="K672" s="45">
        <v>0.08</v>
      </c>
      <c r="L672" s="45">
        <v>-9999</v>
      </c>
      <c r="M672" s="46">
        <v>0.04</v>
      </c>
      <c r="N672" s="45">
        <v>0.51</v>
      </c>
      <c r="O672" s="45">
        <v>0.09</v>
      </c>
      <c r="P672" s="45">
        <v>-9999</v>
      </c>
      <c r="Q672" s="45">
        <v>0.46</v>
      </c>
      <c r="R672" s="45">
        <v>1.0000000000000001E-5</v>
      </c>
      <c r="S672" s="45">
        <v>0.2</v>
      </c>
      <c r="T672" s="45">
        <v>0.4</v>
      </c>
      <c r="U672" s="45">
        <v>0.11</v>
      </c>
      <c r="V672" s="64">
        <f t="shared" si="32"/>
        <v>38657</v>
      </c>
      <c r="W672" s="65">
        <f t="shared" si="33"/>
        <v>2006</v>
      </c>
      <c r="X672" s="72" t="str">
        <f t="shared" si="34"/>
        <v>Jan</v>
      </c>
    </row>
    <row r="673" spans="1:24" x14ac:dyDescent="0.25">
      <c r="A673" s="61">
        <v>12</v>
      </c>
      <c r="B673" s="61">
        <v>2005</v>
      </c>
      <c r="C673" s="57">
        <v>0.16</v>
      </c>
      <c r="D673" s="45">
        <v>0.47</v>
      </c>
      <c r="E673" s="45">
        <v>0.43</v>
      </c>
      <c r="F673" s="45">
        <v>0.43</v>
      </c>
      <c r="G673" s="45">
        <v>0.46</v>
      </c>
      <c r="H673" s="45">
        <v>0.3</v>
      </c>
      <c r="I673" s="45">
        <v>-9999</v>
      </c>
      <c r="J673" s="45">
        <v>0.27</v>
      </c>
      <c r="K673" s="45">
        <v>0.18</v>
      </c>
      <c r="L673" s="45">
        <v>-9999</v>
      </c>
      <c r="M673" s="46">
        <v>0.13</v>
      </c>
      <c r="N673" s="45">
        <v>0.81</v>
      </c>
      <c r="O673" s="45">
        <v>0.25</v>
      </c>
      <c r="P673" s="45">
        <v>-9999</v>
      </c>
      <c r="Q673" s="45">
        <v>0.66</v>
      </c>
      <c r="R673" s="45">
        <v>1.0000000000000001E-5</v>
      </c>
      <c r="S673" s="45">
        <v>0.25</v>
      </c>
      <c r="T673" s="45">
        <v>0.12</v>
      </c>
      <c r="U673" s="45">
        <v>0.24</v>
      </c>
      <c r="V673" s="64">
        <f t="shared" si="32"/>
        <v>38687</v>
      </c>
      <c r="W673" s="65">
        <f t="shared" si="33"/>
        <v>2006</v>
      </c>
      <c r="X673" s="72" t="str">
        <f t="shared" si="34"/>
        <v>Feb</v>
      </c>
    </row>
    <row r="674" spans="1:24" x14ac:dyDescent="0.25">
      <c r="A674" s="61">
        <v>1</v>
      </c>
      <c r="B674" s="61">
        <v>2006</v>
      </c>
      <c r="C674" s="57">
        <v>0.22</v>
      </c>
      <c r="D674" s="45">
        <v>0.61</v>
      </c>
      <c r="E674" s="45">
        <v>0.44</v>
      </c>
      <c r="F674" s="45">
        <v>1.0000000000000001E-5</v>
      </c>
      <c r="G674" s="45">
        <v>0.45</v>
      </c>
      <c r="H674" s="45">
        <v>0.33</v>
      </c>
      <c r="I674" s="45">
        <v>-9999</v>
      </c>
      <c r="J674" s="45">
        <v>0.42</v>
      </c>
      <c r="K674" s="45">
        <v>0.1</v>
      </c>
      <c r="L674" s="45">
        <v>-9999</v>
      </c>
      <c r="M674" s="46">
        <v>0.87</v>
      </c>
      <c r="N674" s="45">
        <v>0.61</v>
      </c>
      <c r="O674" s="45">
        <v>0.23</v>
      </c>
      <c r="P674" s="45">
        <v>-9999</v>
      </c>
      <c r="Q674" s="45">
        <v>0.56000000000000005</v>
      </c>
      <c r="R674" s="45">
        <v>0.33</v>
      </c>
      <c r="S674" s="45">
        <v>0.52</v>
      </c>
      <c r="T674" s="45">
        <v>0.06</v>
      </c>
      <c r="U674" s="45">
        <v>0.12</v>
      </c>
      <c r="V674" s="64">
        <f t="shared" si="32"/>
        <v>38718</v>
      </c>
      <c r="W674" s="65">
        <f t="shared" si="33"/>
        <v>2006</v>
      </c>
      <c r="X674" s="72" t="str">
        <f t="shared" si="34"/>
        <v>Mar</v>
      </c>
    </row>
    <row r="675" spans="1:24" x14ac:dyDescent="0.25">
      <c r="A675" s="61">
        <v>2</v>
      </c>
      <c r="B675" s="61">
        <v>2006</v>
      </c>
      <c r="C675" s="57">
        <v>0.15</v>
      </c>
      <c r="D675" s="45">
        <v>0.17</v>
      </c>
      <c r="E675" s="45">
        <v>0.68</v>
      </c>
      <c r="F675" s="45">
        <v>0.15</v>
      </c>
      <c r="G675" s="45">
        <v>0.23</v>
      </c>
      <c r="H675" s="45">
        <v>0.18</v>
      </c>
      <c r="I675" s="45">
        <v>-9999</v>
      </c>
      <c r="J675" s="45">
        <v>0.73</v>
      </c>
      <c r="K675" s="45">
        <v>0.53</v>
      </c>
      <c r="L675" s="45">
        <v>-9999</v>
      </c>
      <c r="M675" s="46">
        <v>0.4</v>
      </c>
      <c r="N675" s="45">
        <v>0.19</v>
      </c>
      <c r="O675" s="45">
        <v>0.02</v>
      </c>
      <c r="P675" s="45">
        <v>-9999</v>
      </c>
      <c r="Q675" s="45">
        <v>0.35</v>
      </c>
      <c r="R675" s="45">
        <v>0.84</v>
      </c>
      <c r="S675" s="45">
        <v>0.26</v>
      </c>
      <c r="T675" s="45">
        <v>0.1</v>
      </c>
      <c r="U675" s="45">
        <v>0.61</v>
      </c>
      <c r="V675" s="64">
        <f t="shared" si="32"/>
        <v>38749</v>
      </c>
      <c r="W675" s="65">
        <f t="shared" si="33"/>
        <v>2006</v>
      </c>
      <c r="X675" s="72" t="str">
        <f t="shared" si="34"/>
        <v>Apr</v>
      </c>
    </row>
    <row r="676" spans="1:24" x14ac:dyDescent="0.25">
      <c r="A676" s="61">
        <v>3</v>
      </c>
      <c r="B676" s="61">
        <v>2006</v>
      </c>
      <c r="C676" s="57">
        <v>0.45</v>
      </c>
      <c r="D676" s="45">
        <v>0.84</v>
      </c>
      <c r="E676" s="45">
        <v>2.08</v>
      </c>
      <c r="F676" s="45">
        <v>1.97</v>
      </c>
      <c r="G676" s="45">
        <v>0.73</v>
      </c>
      <c r="H676" s="45">
        <v>0.85</v>
      </c>
      <c r="I676" s="45">
        <v>-9999</v>
      </c>
      <c r="J676" s="45">
        <v>1.49</v>
      </c>
      <c r="K676" s="45">
        <v>1.45</v>
      </c>
      <c r="L676" s="45">
        <v>-9999</v>
      </c>
      <c r="M676" s="46">
        <v>1.02</v>
      </c>
      <c r="N676" s="45">
        <v>1.1599999999999999</v>
      </c>
      <c r="O676" s="45">
        <v>0.5</v>
      </c>
      <c r="P676" s="45">
        <v>-9999</v>
      </c>
      <c r="Q676" s="45">
        <v>1.0900000000000001</v>
      </c>
      <c r="R676" s="45">
        <v>1.1599999999999999</v>
      </c>
      <c r="S676" s="45">
        <v>0.75</v>
      </c>
      <c r="T676" s="45">
        <v>0.6</v>
      </c>
      <c r="U676" s="45">
        <v>1.26</v>
      </c>
      <c r="V676" s="64">
        <f t="shared" si="32"/>
        <v>38777</v>
      </c>
      <c r="W676" s="65">
        <f t="shared" si="33"/>
        <v>2006</v>
      </c>
      <c r="X676" s="72" t="str">
        <f t="shared" si="34"/>
        <v>May</v>
      </c>
    </row>
    <row r="677" spans="1:24" x14ac:dyDescent="0.25">
      <c r="A677" s="61">
        <v>4</v>
      </c>
      <c r="B677" s="61">
        <v>2006</v>
      </c>
      <c r="C677" s="57">
        <v>0.3</v>
      </c>
      <c r="D677" s="45">
        <v>0.62</v>
      </c>
      <c r="E677" s="45">
        <v>1.04</v>
      </c>
      <c r="F677" s="45">
        <v>0.59</v>
      </c>
      <c r="G677" s="45">
        <v>0.49</v>
      </c>
      <c r="H677" s="45">
        <v>0.62</v>
      </c>
      <c r="I677" s="45">
        <v>-9999</v>
      </c>
      <c r="J677" s="45">
        <v>0.79</v>
      </c>
      <c r="K677" s="45">
        <v>0.22</v>
      </c>
      <c r="L677" s="45">
        <v>-9999</v>
      </c>
      <c r="M677" s="46">
        <v>-9999</v>
      </c>
      <c r="N677" s="45">
        <v>0.73</v>
      </c>
      <c r="O677" s="45">
        <v>0.28000000000000003</v>
      </c>
      <c r="P677" s="45">
        <v>-9999</v>
      </c>
      <c r="Q677" s="45">
        <v>1.21</v>
      </c>
      <c r="R677" s="45">
        <v>0.63</v>
      </c>
      <c r="S677" s="45">
        <v>0.72</v>
      </c>
      <c r="T677" s="45">
        <v>0.56000000000000005</v>
      </c>
      <c r="U677" s="45">
        <v>0.17</v>
      </c>
      <c r="V677" s="64">
        <f t="shared" si="32"/>
        <v>38808</v>
      </c>
      <c r="W677" s="65">
        <f t="shared" si="33"/>
        <v>2006</v>
      </c>
      <c r="X677" s="72" t="str">
        <f t="shared" si="34"/>
        <v>Jun</v>
      </c>
    </row>
    <row r="678" spans="1:24" x14ac:dyDescent="0.25">
      <c r="A678" s="61">
        <v>5</v>
      </c>
      <c r="B678" s="61">
        <v>2006</v>
      </c>
      <c r="C678" s="57">
        <v>0.71</v>
      </c>
      <c r="D678" s="45">
        <v>0.95</v>
      </c>
      <c r="E678" s="45">
        <v>1.1399999999999999</v>
      </c>
      <c r="F678" s="45">
        <v>1.03</v>
      </c>
      <c r="G678" s="45">
        <v>0.68</v>
      </c>
      <c r="H678" s="45">
        <v>0.61</v>
      </c>
      <c r="I678" s="45">
        <v>-9999</v>
      </c>
      <c r="J678" s="45">
        <v>1.32</v>
      </c>
      <c r="K678" s="45">
        <v>0.87</v>
      </c>
      <c r="L678" s="45">
        <v>-9999</v>
      </c>
      <c r="M678" s="46">
        <v>0.62</v>
      </c>
      <c r="N678" s="45">
        <v>1</v>
      </c>
      <c r="O678" s="45">
        <v>0.83</v>
      </c>
      <c r="P678" s="45">
        <v>-9999</v>
      </c>
      <c r="Q678" s="45">
        <v>0.37</v>
      </c>
      <c r="R678" s="45">
        <v>0.53</v>
      </c>
      <c r="S678" s="45">
        <v>0.49</v>
      </c>
      <c r="T678" s="45">
        <v>0.84</v>
      </c>
      <c r="U678" s="45">
        <v>0.78</v>
      </c>
      <c r="V678" s="64">
        <f t="shared" si="32"/>
        <v>38838</v>
      </c>
      <c r="W678" s="65">
        <f t="shared" si="33"/>
        <v>2006</v>
      </c>
      <c r="X678" s="72" t="str">
        <f t="shared" si="34"/>
        <v>Jul</v>
      </c>
    </row>
    <row r="679" spans="1:24" x14ac:dyDescent="0.25">
      <c r="A679" s="61">
        <v>6</v>
      </c>
      <c r="B679" s="61">
        <v>2006</v>
      </c>
      <c r="C679" s="57">
        <v>0.52</v>
      </c>
      <c r="D679" s="45">
        <v>0.55000000000000004</v>
      </c>
      <c r="E679" s="45">
        <v>1.32</v>
      </c>
      <c r="F679" s="45">
        <v>-9999</v>
      </c>
      <c r="G679" s="45">
        <v>1.04</v>
      </c>
      <c r="H679" s="45">
        <v>0.03</v>
      </c>
      <c r="I679" s="45">
        <v>-9999</v>
      </c>
      <c r="J679" s="45">
        <v>0.49</v>
      </c>
      <c r="K679" s="45">
        <v>0.13</v>
      </c>
      <c r="L679" s="45">
        <v>-9999</v>
      </c>
      <c r="M679" s="46">
        <v>2.59</v>
      </c>
      <c r="N679" s="45">
        <v>0.68</v>
      </c>
      <c r="O679" s="45">
        <v>0.74</v>
      </c>
      <c r="P679" s="45">
        <v>-9999</v>
      </c>
      <c r="Q679" s="45">
        <v>-9999</v>
      </c>
      <c r="R679" s="45">
        <v>1.7</v>
      </c>
      <c r="S679" s="45">
        <v>1.62</v>
      </c>
      <c r="T679" s="45">
        <v>0.98</v>
      </c>
      <c r="U679" s="45">
        <v>0.18</v>
      </c>
      <c r="V679" s="64">
        <f t="shared" si="32"/>
        <v>38869</v>
      </c>
      <c r="W679" s="65">
        <f t="shared" si="33"/>
        <v>2006</v>
      </c>
      <c r="X679" s="72" t="str">
        <f t="shared" si="34"/>
        <v>Aug</v>
      </c>
    </row>
    <row r="680" spans="1:24" x14ac:dyDescent="0.25">
      <c r="A680" s="61">
        <v>7</v>
      </c>
      <c r="B680" s="61">
        <v>2006</v>
      </c>
      <c r="C680" s="57">
        <v>4.0599999999999996</v>
      </c>
      <c r="D680" s="45">
        <v>6.4</v>
      </c>
      <c r="E680" s="45">
        <v>2.63</v>
      </c>
      <c r="F680" s="45">
        <v>3.16</v>
      </c>
      <c r="G680" s="45">
        <v>3.54</v>
      </c>
      <c r="H680" s="45">
        <v>2.2200000000000002</v>
      </c>
      <c r="I680" s="45">
        <v>-9999</v>
      </c>
      <c r="J680" s="45">
        <v>4.7300000000000004</v>
      </c>
      <c r="K680" s="45">
        <v>0.84</v>
      </c>
      <c r="L680" s="45">
        <v>-9999</v>
      </c>
      <c r="M680" s="46">
        <v>2.4900000000000002</v>
      </c>
      <c r="N680" s="45">
        <v>2.2599999999999998</v>
      </c>
      <c r="O680" s="45">
        <v>4.97</v>
      </c>
      <c r="P680" s="45">
        <v>-9999</v>
      </c>
      <c r="Q680" s="45">
        <v>4.22</v>
      </c>
      <c r="R680" s="45">
        <v>0.62</v>
      </c>
      <c r="S680" s="45">
        <v>1.39</v>
      </c>
      <c r="T680" s="45">
        <v>2.5299999999999998</v>
      </c>
      <c r="U680" s="45">
        <v>2.14</v>
      </c>
      <c r="V680" s="64">
        <f t="shared" si="32"/>
        <v>38899</v>
      </c>
      <c r="W680" s="65">
        <f t="shared" si="33"/>
        <v>2006</v>
      </c>
      <c r="X680" s="72" t="str">
        <f t="shared" si="34"/>
        <v>Sep</v>
      </c>
    </row>
    <row r="681" spans="1:24" x14ac:dyDescent="0.25">
      <c r="A681" s="61">
        <v>8</v>
      </c>
      <c r="B681" s="61">
        <v>2006</v>
      </c>
      <c r="C681" s="57">
        <v>4.6500000000000004</v>
      </c>
      <c r="D681" s="45">
        <v>3</v>
      </c>
      <c r="E681" s="45">
        <v>1.23</v>
      </c>
      <c r="F681" s="45">
        <v>2.2999999999999998</v>
      </c>
      <c r="G681" s="45">
        <v>4.3499999999999996</v>
      </c>
      <c r="H681" s="45">
        <v>2.72</v>
      </c>
      <c r="I681" s="45">
        <v>-9999</v>
      </c>
      <c r="J681" s="45">
        <v>2.2200000000000002</v>
      </c>
      <c r="K681" s="45">
        <v>0.68</v>
      </c>
      <c r="L681" s="45">
        <v>-9999</v>
      </c>
      <c r="M681" s="46">
        <v>-9999</v>
      </c>
      <c r="N681" s="45">
        <v>2.54</v>
      </c>
      <c r="O681" s="45">
        <v>4.87</v>
      </c>
      <c r="P681" s="45">
        <v>-9999</v>
      </c>
      <c r="Q681" s="45">
        <v>2.0099999999999998</v>
      </c>
      <c r="R681" s="45">
        <v>1.97</v>
      </c>
      <c r="S681" s="45">
        <v>1.92</v>
      </c>
      <c r="T681" s="45">
        <v>1.82</v>
      </c>
      <c r="U681" s="45">
        <v>2.0099999999999998</v>
      </c>
      <c r="V681" s="64">
        <f t="shared" si="32"/>
        <v>38930</v>
      </c>
      <c r="W681" s="65">
        <f t="shared" si="33"/>
        <v>2006</v>
      </c>
      <c r="X681" s="72" t="str">
        <f t="shared" si="34"/>
        <v>Oct</v>
      </c>
    </row>
    <row r="682" spans="1:24" x14ac:dyDescent="0.25">
      <c r="A682" s="61">
        <v>9</v>
      </c>
      <c r="B682" s="61">
        <v>2006</v>
      </c>
      <c r="C682" s="57">
        <v>1.65</v>
      </c>
      <c r="D682" s="45">
        <v>1.47</v>
      </c>
      <c r="E682" s="45">
        <v>1.25</v>
      </c>
      <c r="F682" s="45">
        <v>1.17</v>
      </c>
      <c r="G682" s="45">
        <v>1.74</v>
      </c>
      <c r="H682" s="45">
        <v>0.79</v>
      </c>
      <c r="I682" s="45">
        <v>-9999</v>
      </c>
      <c r="J682" s="45">
        <v>1.54</v>
      </c>
      <c r="K682" s="45">
        <v>0.73</v>
      </c>
      <c r="L682" s="45">
        <v>-9999</v>
      </c>
      <c r="M682" s="46">
        <v>0.94</v>
      </c>
      <c r="N682" s="45">
        <v>1.77</v>
      </c>
      <c r="O682" s="45">
        <v>1.45</v>
      </c>
      <c r="P682" s="45">
        <v>-9999</v>
      </c>
      <c r="Q682" s="45">
        <v>0.79</v>
      </c>
      <c r="R682" s="45">
        <v>1.18</v>
      </c>
      <c r="S682" s="45">
        <v>1.55</v>
      </c>
      <c r="T682" s="45">
        <v>0.79</v>
      </c>
      <c r="U682" s="45">
        <v>0.35</v>
      </c>
      <c r="V682" s="64">
        <f t="shared" si="32"/>
        <v>38961</v>
      </c>
      <c r="W682" s="65">
        <f t="shared" si="33"/>
        <v>2006</v>
      </c>
      <c r="X682" s="72" t="str">
        <f t="shared" si="34"/>
        <v>Nov</v>
      </c>
    </row>
    <row r="683" spans="1:24" x14ac:dyDescent="0.25">
      <c r="A683" s="61">
        <v>10</v>
      </c>
      <c r="B683" s="61">
        <v>2006</v>
      </c>
      <c r="C683" s="57">
        <v>0.91</v>
      </c>
      <c r="D683" s="45">
        <v>3.11</v>
      </c>
      <c r="E683" s="45">
        <v>3.71</v>
      </c>
      <c r="F683" s="45">
        <v>2.11</v>
      </c>
      <c r="G683" s="45">
        <v>2.84</v>
      </c>
      <c r="H683" s="45">
        <v>1.82</v>
      </c>
      <c r="I683" s="45">
        <v>-9999</v>
      </c>
      <c r="J683" s="45">
        <v>2.12</v>
      </c>
      <c r="K683" s="45">
        <v>2.27</v>
      </c>
      <c r="L683" s="45">
        <v>-9999</v>
      </c>
      <c r="M683" s="46">
        <v>0.84</v>
      </c>
      <c r="N683" s="45">
        <v>3.18</v>
      </c>
      <c r="O683" s="45">
        <v>1.91</v>
      </c>
      <c r="P683" s="45">
        <v>-9999</v>
      </c>
      <c r="Q683" s="45">
        <v>2.65</v>
      </c>
      <c r="R683" s="45">
        <v>0.8</v>
      </c>
      <c r="S683" s="45">
        <v>1.44</v>
      </c>
      <c r="T683" s="45">
        <v>0.7</v>
      </c>
      <c r="U683" s="45">
        <v>2.62</v>
      </c>
      <c r="V683" s="64">
        <f t="shared" si="32"/>
        <v>38991</v>
      </c>
      <c r="W683" s="65">
        <f t="shared" si="33"/>
        <v>2006</v>
      </c>
      <c r="X683" s="72" t="str">
        <f t="shared" si="34"/>
        <v>Dec</v>
      </c>
    </row>
    <row r="684" spans="1:24" x14ac:dyDescent="0.25">
      <c r="A684" s="61">
        <v>11</v>
      </c>
      <c r="B684" s="61">
        <v>2006</v>
      </c>
      <c r="C684" s="57">
        <v>0.03</v>
      </c>
      <c r="D684" s="45">
        <v>0.7</v>
      </c>
      <c r="E684" s="45">
        <v>0.74</v>
      </c>
      <c r="F684" s="45">
        <v>0.22</v>
      </c>
      <c r="G684" s="45">
        <v>0.55000000000000004</v>
      </c>
      <c r="H684" s="45">
        <v>0.33</v>
      </c>
      <c r="I684" s="45">
        <v>-9999</v>
      </c>
      <c r="J684" s="45">
        <v>0.48</v>
      </c>
      <c r="K684" s="45">
        <v>0.76</v>
      </c>
      <c r="L684" s="45">
        <v>-9999</v>
      </c>
      <c r="M684" s="46">
        <v>-9999</v>
      </c>
      <c r="N684" s="45">
        <v>0.46</v>
      </c>
      <c r="O684" s="45">
        <v>0.08</v>
      </c>
      <c r="P684" s="45">
        <v>-9999</v>
      </c>
      <c r="Q684" s="45">
        <v>0.36</v>
      </c>
      <c r="R684" s="45">
        <v>0.06</v>
      </c>
      <c r="S684" s="45">
        <v>0.13</v>
      </c>
      <c r="T684" s="45">
        <v>0.15</v>
      </c>
      <c r="U684" s="45">
        <v>0.71</v>
      </c>
      <c r="V684" s="64">
        <f t="shared" si="32"/>
        <v>39022</v>
      </c>
      <c r="W684" s="65">
        <f t="shared" si="33"/>
        <v>2007</v>
      </c>
      <c r="X684" s="72" t="str">
        <f t="shared" si="34"/>
        <v>Jan</v>
      </c>
    </row>
    <row r="685" spans="1:24" x14ac:dyDescent="0.25">
      <c r="A685" s="61">
        <v>12</v>
      </c>
      <c r="B685" s="61">
        <v>2006</v>
      </c>
      <c r="C685" s="57">
        <v>0.93</v>
      </c>
      <c r="D685" s="45">
        <v>2.37</v>
      </c>
      <c r="E685" s="45">
        <v>3.05</v>
      </c>
      <c r="F685" s="45">
        <v>1.67</v>
      </c>
      <c r="G685" s="45">
        <v>2.61</v>
      </c>
      <c r="H685" s="45">
        <v>2.15</v>
      </c>
      <c r="I685" s="45">
        <v>-9999</v>
      </c>
      <c r="J685" s="45">
        <v>2.57</v>
      </c>
      <c r="K685" s="45">
        <v>2.7</v>
      </c>
      <c r="L685" s="45">
        <v>-9999</v>
      </c>
      <c r="M685" s="46">
        <v>1.41</v>
      </c>
      <c r="N685" s="45">
        <v>3.03</v>
      </c>
      <c r="O685" s="45">
        <v>0.65</v>
      </c>
      <c r="P685" s="45">
        <v>-9999</v>
      </c>
      <c r="Q685" s="45">
        <v>2.96</v>
      </c>
      <c r="R685" s="45">
        <v>1.1399999999999999</v>
      </c>
      <c r="S685" s="45">
        <v>1.71</v>
      </c>
      <c r="T685" s="45">
        <v>1.22</v>
      </c>
      <c r="U685" s="45">
        <v>2.1800000000000002</v>
      </c>
      <c r="V685" s="64">
        <f t="shared" si="32"/>
        <v>39052</v>
      </c>
      <c r="W685" s="65">
        <f t="shared" si="33"/>
        <v>2007</v>
      </c>
      <c r="X685" s="72" t="str">
        <f t="shared" si="34"/>
        <v>Feb</v>
      </c>
    </row>
    <row r="686" spans="1:24" x14ac:dyDescent="0.25">
      <c r="A686" s="61">
        <v>1</v>
      </c>
      <c r="B686" s="61">
        <v>2007</v>
      </c>
      <c r="C686" s="57">
        <v>0.33</v>
      </c>
      <c r="D686" s="45">
        <v>1.03</v>
      </c>
      <c r="E686" s="45">
        <v>1.68</v>
      </c>
      <c r="F686" s="45">
        <v>0.66</v>
      </c>
      <c r="G686" s="45">
        <v>1.1499999999999999</v>
      </c>
      <c r="H686" s="45">
        <v>1.02</v>
      </c>
      <c r="I686" s="45">
        <v>-9999</v>
      </c>
      <c r="J686" s="45">
        <v>1.03</v>
      </c>
      <c r="K686" s="45">
        <v>0.54</v>
      </c>
      <c r="L686" s="45">
        <v>-9999</v>
      </c>
      <c r="M686" s="46">
        <v>0.38</v>
      </c>
      <c r="N686" s="45">
        <v>1.62</v>
      </c>
      <c r="O686" s="45">
        <v>0.5</v>
      </c>
      <c r="P686" s="45">
        <v>-9999</v>
      </c>
      <c r="Q686" s="45">
        <v>1.29</v>
      </c>
      <c r="R686" s="45">
        <v>-9999</v>
      </c>
      <c r="S686" s="45">
        <v>0.46</v>
      </c>
      <c r="T686" s="45">
        <v>-9999</v>
      </c>
      <c r="U686" s="45">
        <v>0.92</v>
      </c>
      <c r="V686" s="64">
        <f t="shared" si="32"/>
        <v>39083</v>
      </c>
      <c r="W686" s="65">
        <f t="shared" si="33"/>
        <v>2007</v>
      </c>
      <c r="X686" s="72" t="str">
        <f t="shared" si="34"/>
        <v>Mar</v>
      </c>
    </row>
    <row r="687" spans="1:24" x14ac:dyDescent="0.25">
      <c r="A687" s="61">
        <v>2</v>
      </c>
      <c r="B687" s="61">
        <v>2007</v>
      </c>
      <c r="C687" s="57">
        <v>0.06</v>
      </c>
      <c r="D687" s="45">
        <v>0.7</v>
      </c>
      <c r="E687" s="45">
        <v>0.86</v>
      </c>
      <c r="F687" s="45">
        <v>0.53</v>
      </c>
      <c r="G687" s="45">
        <v>0.37</v>
      </c>
      <c r="H687" s="45">
        <v>0.36</v>
      </c>
      <c r="I687" s="45">
        <v>-9999</v>
      </c>
      <c r="J687" s="45">
        <v>0.41</v>
      </c>
      <c r="K687" s="45">
        <v>0.22</v>
      </c>
      <c r="L687" s="45">
        <v>-9999</v>
      </c>
      <c r="M687" s="46">
        <v>0.13</v>
      </c>
      <c r="N687" s="45">
        <v>0.76</v>
      </c>
      <c r="O687" s="45">
        <v>0.06</v>
      </c>
      <c r="P687" s="45">
        <v>-9999</v>
      </c>
      <c r="Q687" s="45">
        <v>0.46</v>
      </c>
      <c r="R687" s="45">
        <v>-9999</v>
      </c>
      <c r="S687" s="45">
        <v>0.22</v>
      </c>
      <c r="T687" s="45">
        <v>7.0000000000000007E-2</v>
      </c>
      <c r="U687" s="45">
        <v>0.26</v>
      </c>
      <c r="V687" s="64">
        <f t="shared" si="32"/>
        <v>39114</v>
      </c>
      <c r="W687" s="65">
        <f t="shared" si="33"/>
        <v>2007</v>
      </c>
      <c r="X687" s="72" t="str">
        <f t="shared" si="34"/>
        <v>Apr</v>
      </c>
    </row>
    <row r="688" spans="1:24" x14ac:dyDescent="0.25">
      <c r="A688" s="61">
        <v>3</v>
      </c>
      <c r="B688" s="61">
        <v>2007</v>
      </c>
      <c r="C688" s="57">
        <v>0.88</v>
      </c>
      <c r="D688" s="45">
        <v>1.62</v>
      </c>
      <c r="E688" s="45">
        <v>1.69</v>
      </c>
      <c r="F688" s="45">
        <v>0.43</v>
      </c>
      <c r="G688" s="45">
        <v>1.31</v>
      </c>
      <c r="H688" s="45">
        <v>1.36</v>
      </c>
      <c r="I688" s="45">
        <v>-9999</v>
      </c>
      <c r="J688" s="45">
        <v>2.1</v>
      </c>
      <c r="K688" s="45">
        <v>1.59</v>
      </c>
      <c r="L688" s="45">
        <v>-9999</v>
      </c>
      <c r="M688" s="46">
        <v>0.93</v>
      </c>
      <c r="N688" s="45">
        <v>1.48</v>
      </c>
      <c r="O688" s="45">
        <v>0.68</v>
      </c>
      <c r="P688" s="45">
        <v>-9999</v>
      </c>
      <c r="Q688" s="45">
        <v>1.44</v>
      </c>
      <c r="R688" s="45">
        <v>-9999</v>
      </c>
      <c r="S688" s="45">
        <v>1.0900000000000001</v>
      </c>
      <c r="T688" s="45">
        <v>0.77</v>
      </c>
      <c r="U688" s="45">
        <v>1.84</v>
      </c>
      <c r="V688" s="64">
        <f t="shared" si="32"/>
        <v>39142</v>
      </c>
      <c r="W688" s="65">
        <f t="shared" si="33"/>
        <v>2007</v>
      </c>
      <c r="X688" s="72" t="str">
        <f t="shared" si="34"/>
        <v>May</v>
      </c>
    </row>
    <row r="689" spans="1:24" x14ac:dyDescent="0.25">
      <c r="A689" s="61">
        <v>4</v>
      </c>
      <c r="B689" s="61">
        <v>2007</v>
      </c>
      <c r="C689" s="57">
        <v>0.68</v>
      </c>
      <c r="D689" s="45">
        <v>2.25</v>
      </c>
      <c r="E689" s="45">
        <v>2.2400000000000002</v>
      </c>
      <c r="F689" s="45">
        <v>3.62</v>
      </c>
      <c r="G689" s="45">
        <v>1.22</v>
      </c>
      <c r="H689" s="45">
        <v>1.94</v>
      </c>
      <c r="I689" s="45">
        <v>-9999</v>
      </c>
      <c r="J689" s="45">
        <v>1.48</v>
      </c>
      <c r="K689" s="45">
        <v>0.97</v>
      </c>
      <c r="L689" s="45">
        <v>1.5</v>
      </c>
      <c r="M689" s="46">
        <v>4.5</v>
      </c>
      <c r="N689" s="45">
        <v>4.07</v>
      </c>
      <c r="O689" s="45">
        <v>1.05</v>
      </c>
      <c r="P689" s="45">
        <v>-9999</v>
      </c>
      <c r="Q689" s="45">
        <v>3.88</v>
      </c>
      <c r="R689" s="45">
        <v>-9999</v>
      </c>
      <c r="S689" s="45">
        <v>5.68</v>
      </c>
      <c r="T689" s="45">
        <v>3.52</v>
      </c>
      <c r="U689" s="45">
        <v>1.24</v>
      </c>
      <c r="V689" s="64">
        <f t="shared" si="32"/>
        <v>39173</v>
      </c>
      <c r="W689" s="65">
        <f t="shared" si="33"/>
        <v>2007</v>
      </c>
      <c r="X689" s="72" t="str">
        <f t="shared" si="34"/>
        <v>Jun</v>
      </c>
    </row>
    <row r="690" spans="1:24" x14ac:dyDescent="0.25">
      <c r="A690" s="61">
        <v>5</v>
      </c>
      <c r="B690" s="61">
        <v>2007</v>
      </c>
      <c r="C690" s="57">
        <v>3.02</v>
      </c>
      <c r="D690" s="45">
        <v>2.75</v>
      </c>
      <c r="E690" s="45">
        <v>1.79</v>
      </c>
      <c r="F690" s="45">
        <v>2.85</v>
      </c>
      <c r="G690" s="45">
        <v>2.64</v>
      </c>
      <c r="H690" s="45">
        <v>4.5199999999999996</v>
      </c>
      <c r="I690" s="45">
        <v>-9999</v>
      </c>
      <c r="J690" s="45">
        <v>2.2799999999999998</v>
      </c>
      <c r="K690" s="45">
        <v>1.22</v>
      </c>
      <c r="L690" s="45">
        <v>2</v>
      </c>
      <c r="M690" s="46">
        <v>4.42</v>
      </c>
      <c r="N690" s="45">
        <v>2.65</v>
      </c>
      <c r="O690" s="45">
        <v>1.39</v>
      </c>
      <c r="P690" s="45">
        <v>-9999</v>
      </c>
      <c r="Q690" s="45">
        <v>3.77</v>
      </c>
      <c r="R690" s="45">
        <v>-9999</v>
      </c>
      <c r="S690" s="45">
        <v>3.53</v>
      </c>
      <c r="T690" s="45">
        <v>-9999</v>
      </c>
      <c r="U690" s="45">
        <v>2.11</v>
      </c>
      <c r="V690" s="64">
        <f t="shared" si="32"/>
        <v>39203</v>
      </c>
      <c r="W690" s="65">
        <f t="shared" si="33"/>
        <v>2007</v>
      </c>
      <c r="X690" s="72" t="str">
        <f t="shared" si="34"/>
        <v>Jul</v>
      </c>
    </row>
    <row r="691" spans="1:24" x14ac:dyDescent="0.25">
      <c r="A691" s="61">
        <v>6</v>
      </c>
      <c r="B691" s="61">
        <v>2007</v>
      </c>
      <c r="C691" s="57">
        <v>0.53</v>
      </c>
      <c r="D691" s="45">
        <v>0.62</v>
      </c>
      <c r="E691" s="45">
        <v>0.38</v>
      </c>
      <c r="F691" s="45">
        <v>2.0299999999999998</v>
      </c>
      <c r="G691" s="45">
        <v>1.91</v>
      </c>
      <c r="H691" s="45">
        <v>0.57999999999999996</v>
      </c>
      <c r="I691" s="45">
        <v>-9999</v>
      </c>
      <c r="J691" s="45">
        <v>0.8</v>
      </c>
      <c r="K691" s="45">
        <v>0.33</v>
      </c>
      <c r="L691" s="45">
        <v>0.73</v>
      </c>
      <c r="M691" s="46">
        <v>3.69</v>
      </c>
      <c r="N691" s="45">
        <v>0.3</v>
      </c>
      <c r="O691" s="45">
        <v>0.9</v>
      </c>
      <c r="P691" s="45">
        <v>-9999</v>
      </c>
      <c r="Q691" s="45">
        <v>0.73</v>
      </c>
      <c r="R691" s="45">
        <v>-9999</v>
      </c>
      <c r="S691" s="45">
        <v>3.93</v>
      </c>
      <c r="T691" s="45">
        <v>1.19</v>
      </c>
      <c r="U691" s="45">
        <v>0.16</v>
      </c>
      <c r="V691" s="64">
        <f t="shared" si="32"/>
        <v>39234</v>
      </c>
      <c r="W691" s="65">
        <f t="shared" si="33"/>
        <v>2007</v>
      </c>
      <c r="X691" s="72" t="str">
        <f t="shared" si="34"/>
        <v>Aug</v>
      </c>
    </row>
    <row r="692" spans="1:24" x14ac:dyDescent="0.25">
      <c r="A692" s="61">
        <v>7</v>
      </c>
      <c r="B692" s="61">
        <v>2007</v>
      </c>
      <c r="C692" s="57">
        <v>2.92</v>
      </c>
      <c r="D692" s="45">
        <v>2.2599999999999998</v>
      </c>
      <c r="E692" s="45">
        <v>0.8</v>
      </c>
      <c r="F692" s="45">
        <v>1.69</v>
      </c>
      <c r="G692" s="45">
        <v>2.0699999999999998</v>
      </c>
      <c r="H692" s="45">
        <v>0.56000000000000005</v>
      </c>
      <c r="I692" s="45">
        <v>-9999</v>
      </c>
      <c r="J692" s="45">
        <v>2.65</v>
      </c>
      <c r="K692" s="45">
        <v>0.84</v>
      </c>
      <c r="L692" s="45">
        <v>2.92</v>
      </c>
      <c r="M692" s="46">
        <v>-9999</v>
      </c>
      <c r="N692" s="45">
        <v>0.81</v>
      </c>
      <c r="O692" s="45">
        <v>4.4000000000000004</v>
      </c>
      <c r="P692" s="45">
        <v>-9999</v>
      </c>
      <c r="Q692" s="45">
        <v>0.82</v>
      </c>
      <c r="R692" s="45">
        <v>-9999</v>
      </c>
      <c r="S692" s="45">
        <v>3.32</v>
      </c>
      <c r="T692" s="45">
        <v>1.44</v>
      </c>
      <c r="U692" s="45">
        <v>1.22</v>
      </c>
      <c r="V692" s="64">
        <f t="shared" si="32"/>
        <v>39264</v>
      </c>
      <c r="W692" s="65">
        <f t="shared" si="33"/>
        <v>2007</v>
      </c>
      <c r="X692" s="72" t="str">
        <f t="shared" si="34"/>
        <v>Sep</v>
      </c>
    </row>
    <row r="693" spans="1:24" x14ac:dyDescent="0.25">
      <c r="A693" s="61">
        <v>8</v>
      </c>
      <c r="B693" s="61">
        <v>2007</v>
      </c>
      <c r="C693" s="57">
        <v>2.69</v>
      </c>
      <c r="D693" s="45">
        <v>2.98</v>
      </c>
      <c r="E693" s="45">
        <v>1.92</v>
      </c>
      <c r="F693" s="45">
        <v>3.26</v>
      </c>
      <c r="G693" s="45">
        <v>4.58</v>
      </c>
      <c r="H693" s="45">
        <v>3.52</v>
      </c>
      <c r="I693" s="45">
        <v>-9999</v>
      </c>
      <c r="J693" s="45">
        <v>2.06</v>
      </c>
      <c r="K693" s="45">
        <v>3.6</v>
      </c>
      <c r="L693" s="45">
        <v>1.74</v>
      </c>
      <c r="M693" s="46">
        <v>-9999</v>
      </c>
      <c r="N693" s="45">
        <v>2.25</v>
      </c>
      <c r="O693" s="45">
        <v>3.4</v>
      </c>
      <c r="P693" s="45">
        <v>-9999</v>
      </c>
      <c r="Q693" s="45">
        <v>3.53</v>
      </c>
      <c r="R693" s="45">
        <v>-9999</v>
      </c>
      <c r="S693" s="45">
        <v>1.24</v>
      </c>
      <c r="T693" s="45">
        <v>2.2000000000000002</v>
      </c>
      <c r="U693" s="45">
        <v>3.98</v>
      </c>
      <c r="V693" s="64">
        <f t="shared" si="32"/>
        <v>39295</v>
      </c>
      <c r="W693" s="65">
        <f t="shared" si="33"/>
        <v>2007</v>
      </c>
      <c r="X693" s="72" t="str">
        <f t="shared" si="34"/>
        <v>Oct</v>
      </c>
    </row>
    <row r="694" spans="1:24" x14ac:dyDescent="0.25">
      <c r="A694" s="61">
        <v>9</v>
      </c>
      <c r="B694" s="61">
        <v>2007</v>
      </c>
      <c r="C694" s="57">
        <v>0.55000000000000004</v>
      </c>
      <c r="D694" s="45">
        <v>0.71</v>
      </c>
      <c r="E694" s="45">
        <v>1.92</v>
      </c>
      <c r="F694" s="45">
        <v>0.6</v>
      </c>
      <c r="G694" s="45">
        <v>0.62</v>
      </c>
      <c r="H694" s="45">
        <v>1.18</v>
      </c>
      <c r="I694" s="45">
        <v>-9999</v>
      </c>
      <c r="J694" s="45">
        <v>1.79</v>
      </c>
      <c r="K694" s="45">
        <v>1.04</v>
      </c>
      <c r="L694" s="45">
        <v>0.39</v>
      </c>
      <c r="M694" s="46">
        <v>1.55</v>
      </c>
      <c r="N694" s="45">
        <v>1.1399999999999999</v>
      </c>
      <c r="O694" s="45">
        <v>0.62</v>
      </c>
      <c r="P694" s="45">
        <v>-9999</v>
      </c>
      <c r="Q694" s="45">
        <v>0.86</v>
      </c>
      <c r="R694" s="45">
        <v>-9999</v>
      </c>
      <c r="S694" s="45">
        <v>0.96</v>
      </c>
      <c r="T694" s="45">
        <v>0.67</v>
      </c>
      <c r="U694" s="45">
        <v>1.01</v>
      </c>
      <c r="V694" s="64">
        <f t="shared" si="32"/>
        <v>39326</v>
      </c>
      <c r="W694" s="65">
        <f t="shared" si="33"/>
        <v>2007</v>
      </c>
      <c r="X694" s="72" t="str">
        <f t="shared" si="34"/>
        <v>Nov</v>
      </c>
    </row>
    <row r="695" spans="1:24" x14ac:dyDescent="0.25">
      <c r="A695" s="61">
        <v>10</v>
      </c>
      <c r="B695" s="61">
        <v>2007</v>
      </c>
      <c r="C695" s="57">
        <v>0.93</v>
      </c>
      <c r="D695" s="45">
        <v>-9999</v>
      </c>
      <c r="E695" s="45">
        <v>1.38</v>
      </c>
      <c r="F695" s="45">
        <v>0.4</v>
      </c>
      <c r="G695" s="45">
        <v>0.49</v>
      </c>
      <c r="H695" s="45">
        <v>1.07</v>
      </c>
      <c r="I695" s="45">
        <v>-9999</v>
      </c>
      <c r="J695" s="45">
        <v>1.42</v>
      </c>
      <c r="K695" s="45">
        <v>1.74</v>
      </c>
      <c r="L695" s="45">
        <v>0.57999999999999996</v>
      </c>
      <c r="M695" s="46">
        <v>0.4</v>
      </c>
      <c r="N695" s="45">
        <v>1.57</v>
      </c>
      <c r="O695" s="45">
        <v>0.42</v>
      </c>
      <c r="P695" s="45">
        <v>-9999</v>
      </c>
      <c r="Q695" s="45">
        <v>1.32</v>
      </c>
      <c r="R695" s="45">
        <v>-9999</v>
      </c>
      <c r="S695" s="45">
        <v>0.84</v>
      </c>
      <c r="T695" s="45">
        <v>0.28000000000000003</v>
      </c>
      <c r="U695" s="45">
        <v>2.04</v>
      </c>
      <c r="V695" s="64">
        <f t="shared" si="32"/>
        <v>39356</v>
      </c>
      <c r="W695" s="65">
        <f t="shared" si="33"/>
        <v>2007</v>
      </c>
      <c r="X695" s="72" t="str">
        <f t="shared" si="34"/>
        <v>Dec</v>
      </c>
    </row>
    <row r="696" spans="1:24" x14ac:dyDescent="0.25">
      <c r="A696" s="61">
        <v>11</v>
      </c>
      <c r="B696" s="61">
        <v>2007</v>
      </c>
      <c r="C696" s="57">
        <v>0.2</v>
      </c>
      <c r="D696" s="45">
        <v>0.27</v>
      </c>
      <c r="E696" s="45">
        <v>0.47</v>
      </c>
      <c r="F696" s="45">
        <v>0.27</v>
      </c>
      <c r="G696" s="45">
        <v>0.28000000000000003</v>
      </c>
      <c r="H696" s="45">
        <v>0.18</v>
      </c>
      <c r="I696" s="45">
        <v>-9999</v>
      </c>
      <c r="J696" s="45">
        <v>0.34</v>
      </c>
      <c r="K696" s="45">
        <v>0.37</v>
      </c>
      <c r="L696" s="45">
        <v>0.03</v>
      </c>
      <c r="M696" s="46">
        <v>1E-3</v>
      </c>
      <c r="N696" s="45">
        <v>0.49</v>
      </c>
      <c r="O696" s="45">
        <v>7.0000000000000007E-2</v>
      </c>
      <c r="P696" s="45">
        <v>-9999</v>
      </c>
      <c r="Q696" s="45">
        <v>-9999</v>
      </c>
      <c r="R696" s="45">
        <v>-9999</v>
      </c>
      <c r="S696" s="45">
        <v>0.08</v>
      </c>
      <c r="T696" s="45">
        <v>0.08</v>
      </c>
      <c r="U696" s="45">
        <v>0.39</v>
      </c>
      <c r="V696" s="64">
        <f t="shared" si="32"/>
        <v>39387</v>
      </c>
      <c r="W696" s="65">
        <f t="shared" si="33"/>
        <v>2008</v>
      </c>
      <c r="X696" s="72" t="str">
        <f t="shared" si="34"/>
        <v>Jan</v>
      </c>
    </row>
    <row r="697" spans="1:24" x14ac:dyDescent="0.25">
      <c r="A697" s="61">
        <v>12</v>
      </c>
      <c r="B697" s="61">
        <v>2007</v>
      </c>
      <c r="C697" s="57">
        <v>1.33</v>
      </c>
      <c r="D697" s="45">
        <v>1.38</v>
      </c>
      <c r="E697" s="45">
        <v>2.1</v>
      </c>
      <c r="F697" s="45">
        <v>0.99</v>
      </c>
      <c r="G697" s="45">
        <v>1.1499999999999999</v>
      </c>
      <c r="H697" s="45">
        <v>1.1599999999999999</v>
      </c>
      <c r="I697" s="45">
        <v>-9999</v>
      </c>
      <c r="J697" s="45">
        <v>1.21</v>
      </c>
      <c r="K697" s="45">
        <v>1.2</v>
      </c>
      <c r="L697" s="45">
        <v>0.64</v>
      </c>
      <c r="M697" s="46">
        <v>0.91</v>
      </c>
      <c r="N697" s="45">
        <v>1.68</v>
      </c>
      <c r="O697" s="45">
        <v>0.52</v>
      </c>
      <c r="P697" s="45">
        <v>-9999</v>
      </c>
      <c r="Q697" s="45">
        <v>1.41</v>
      </c>
      <c r="R697" s="45">
        <v>-9999</v>
      </c>
      <c r="S697" s="45">
        <v>1.03</v>
      </c>
      <c r="T697" s="45">
        <v>1.23</v>
      </c>
      <c r="U697" s="45">
        <v>1.26</v>
      </c>
      <c r="V697" s="64">
        <f t="shared" si="32"/>
        <v>39417</v>
      </c>
      <c r="W697" s="65">
        <f t="shared" si="33"/>
        <v>2008</v>
      </c>
      <c r="X697" s="72" t="str">
        <f t="shared" si="34"/>
        <v>Feb</v>
      </c>
    </row>
    <row r="698" spans="1:24" x14ac:dyDescent="0.25">
      <c r="A698" s="61">
        <v>1</v>
      </c>
      <c r="B698" s="61">
        <v>2008</v>
      </c>
      <c r="C698" s="57">
        <v>0.41</v>
      </c>
      <c r="D698" s="45">
        <v>0.5</v>
      </c>
      <c r="E698" s="45">
        <v>0.46</v>
      </c>
      <c r="F698" s="45">
        <v>0.3</v>
      </c>
      <c r="G698" s="45">
        <v>0.62</v>
      </c>
      <c r="H698" s="45">
        <v>0.21</v>
      </c>
      <c r="I698" s="45">
        <v>-9999</v>
      </c>
      <c r="J698" s="45">
        <v>0.37</v>
      </c>
      <c r="K698" s="45">
        <v>0.03</v>
      </c>
      <c r="L698" s="45">
        <v>0.16</v>
      </c>
      <c r="M698" s="46">
        <v>1E-3</v>
      </c>
      <c r="N698" s="45">
        <v>0.5</v>
      </c>
      <c r="O698" s="45">
        <v>0.42</v>
      </c>
      <c r="P698" s="45">
        <v>-9999</v>
      </c>
      <c r="Q698" s="45">
        <v>0.53</v>
      </c>
      <c r="R698" s="45">
        <v>-9999</v>
      </c>
      <c r="S698" s="45">
        <v>0.01</v>
      </c>
      <c r="T698" s="45">
        <v>7.0000000000000007E-2</v>
      </c>
      <c r="U698" s="45">
        <v>0.05</v>
      </c>
      <c r="V698" s="64">
        <f t="shared" si="32"/>
        <v>39448</v>
      </c>
      <c r="W698" s="65">
        <f t="shared" si="33"/>
        <v>2008</v>
      </c>
      <c r="X698" s="72" t="str">
        <f t="shared" si="34"/>
        <v>Mar</v>
      </c>
    </row>
    <row r="699" spans="1:24" x14ac:dyDescent="0.25">
      <c r="A699" s="61">
        <v>2</v>
      </c>
      <c r="B699" s="61">
        <v>2008</v>
      </c>
      <c r="C699" s="57">
        <v>0.7</v>
      </c>
      <c r="D699" s="45">
        <v>0.96</v>
      </c>
      <c r="E699" s="45">
        <v>0.63</v>
      </c>
      <c r="F699" s="45">
        <v>0.63</v>
      </c>
      <c r="G699" s="45">
        <v>0.93</v>
      </c>
      <c r="H699" s="45">
        <v>0.51</v>
      </c>
      <c r="I699" s="45">
        <v>-9999</v>
      </c>
      <c r="J699" s="45">
        <v>0.71</v>
      </c>
      <c r="K699" s="45">
        <v>0.26</v>
      </c>
      <c r="L699" s="45">
        <v>0.19</v>
      </c>
      <c r="M699" s="46">
        <v>1E-3</v>
      </c>
      <c r="N699" s="45">
        <v>1.03</v>
      </c>
      <c r="O699" s="45">
        <v>0.14000000000000001</v>
      </c>
      <c r="P699" s="45">
        <v>-9999</v>
      </c>
      <c r="Q699" s="45">
        <v>0.71</v>
      </c>
      <c r="R699" s="45">
        <v>-9999</v>
      </c>
      <c r="S699" s="45">
        <v>0.24</v>
      </c>
      <c r="T699" s="45">
        <v>0.21</v>
      </c>
      <c r="U699" s="45">
        <v>0.25</v>
      </c>
      <c r="V699" s="64">
        <f t="shared" si="32"/>
        <v>39479</v>
      </c>
      <c r="W699" s="65">
        <f t="shared" si="33"/>
        <v>2008</v>
      </c>
      <c r="X699" s="72" t="str">
        <f t="shared" si="34"/>
        <v>Apr</v>
      </c>
    </row>
    <row r="700" spans="1:24" x14ac:dyDescent="0.25">
      <c r="A700" s="61">
        <v>3</v>
      </c>
      <c r="B700" s="61">
        <v>2008</v>
      </c>
      <c r="C700" s="57">
        <v>0.93</v>
      </c>
      <c r="D700" s="45">
        <v>1.04</v>
      </c>
      <c r="E700" s="45">
        <v>1.47</v>
      </c>
      <c r="F700" s="45">
        <v>0.28999999999999998</v>
      </c>
      <c r="G700" s="45">
        <v>1.22</v>
      </c>
      <c r="H700" s="45">
        <v>0.55000000000000004</v>
      </c>
      <c r="I700" s="45">
        <v>-9999</v>
      </c>
      <c r="J700" s="45">
        <v>1.56</v>
      </c>
      <c r="K700" s="45">
        <v>0.78</v>
      </c>
      <c r="L700" s="45">
        <v>0.16</v>
      </c>
      <c r="M700" s="46">
        <v>0.63</v>
      </c>
      <c r="N700" s="45">
        <v>1.46</v>
      </c>
      <c r="O700" s="45">
        <v>0.79</v>
      </c>
      <c r="P700" s="45">
        <v>-9999</v>
      </c>
      <c r="Q700" s="45">
        <v>0.79</v>
      </c>
      <c r="R700" s="45">
        <v>-9999</v>
      </c>
      <c r="S700" s="45">
        <v>0.44</v>
      </c>
      <c r="T700" s="45">
        <v>0.24</v>
      </c>
      <c r="U700" s="45">
        <v>0.95</v>
      </c>
      <c r="V700" s="64">
        <f t="shared" si="32"/>
        <v>39508</v>
      </c>
      <c r="W700" s="65">
        <f t="shared" si="33"/>
        <v>2008</v>
      </c>
      <c r="X700" s="72" t="str">
        <f t="shared" si="34"/>
        <v>May</v>
      </c>
    </row>
    <row r="701" spans="1:24" x14ac:dyDescent="0.25">
      <c r="A701" s="61">
        <v>4</v>
      </c>
      <c r="B701" s="61">
        <v>2008</v>
      </c>
      <c r="C701" s="57">
        <v>0.37</v>
      </c>
      <c r="D701" s="45">
        <v>1.49</v>
      </c>
      <c r="E701" s="45">
        <v>1.1299999999999999</v>
      </c>
      <c r="F701" s="45">
        <v>0.64</v>
      </c>
      <c r="G701" s="45">
        <v>1.28</v>
      </c>
      <c r="H701" s="45">
        <v>0.31</v>
      </c>
      <c r="I701" s="45">
        <v>-9999</v>
      </c>
      <c r="J701" s="45">
        <v>1.25</v>
      </c>
      <c r="K701" s="45">
        <v>0.85</v>
      </c>
      <c r="L701" s="45">
        <v>0.65</v>
      </c>
      <c r="M701" s="46">
        <v>1.64</v>
      </c>
      <c r="N701" s="45">
        <v>0.92</v>
      </c>
      <c r="O701" s="45">
        <v>0.33</v>
      </c>
      <c r="P701" s="45">
        <v>-9999</v>
      </c>
      <c r="Q701" s="45">
        <v>1</v>
      </c>
      <c r="R701" s="45">
        <v>-9999</v>
      </c>
      <c r="S701" s="45">
        <v>2.2000000000000002</v>
      </c>
      <c r="T701" s="45">
        <v>0.75</v>
      </c>
      <c r="U701" s="45">
        <v>0.8</v>
      </c>
      <c r="V701" s="64">
        <f t="shared" si="32"/>
        <v>39539</v>
      </c>
      <c r="W701" s="65">
        <f t="shared" si="33"/>
        <v>2008</v>
      </c>
      <c r="X701" s="72" t="str">
        <f t="shared" si="34"/>
        <v>Jun</v>
      </c>
    </row>
    <row r="702" spans="1:24" x14ac:dyDescent="0.25">
      <c r="A702" s="61">
        <v>5</v>
      </c>
      <c r="B702" s="61">
        <v>2008</v>
      </c>
      <c r="C702" s="57">
        <v>0.8</v>
      </c>
      <c r="D702" s="45">
        <v>1.73</v>
      </c>
      <c r="E702" s="45">
        <v>4.21</v>
      </c>
      <c r="F702" s="45">
        <v>1.2</v>
      </c>
      <c r="G702" s="45">
        <v>0.74</v>
      </c>
      <c r="H702" s="45">
        <v>1.61</v>
      </c>
      <c r="I702" s="45">
        <v>-9999</v>
      </c>
      <c r="J702" s="45">
        <v>1.66</v>
      </c>
      <c r="K702" s="45">
        <v>1.61</v>
      </c>
      <c r="L702" s="45">
        <v>1.06</v>
      </c>
      <c r="M702" s="46">
        <v>2.83</v>
      </c>
      <c r="N702" s="45">
        <v>2.39</v>
      </c>
      <c r="O702" s="45">
        <v>0.48</v>
      </c>
      <c r="P702" s="45">
        <v>-9999</v>
      </c>
      <c r="Q702" s="45">
        <v>1.99</v>
      </c>
      <c r="R702" s="45">
        <v>-9999</v>
      </c>
      <c r="S702" s="45">
        <v>3.19</v>
      </c>
      <c r="T702" s="45">
        <v>0.61</v>
      </c>
      <c r="U702" s="45">
        <v>2.38</v>
      </c>
      <c r="V702" s="64">
        <f t="shared" si="32"/>
        <v>39569</v>
      </c>
      <c r="W702" s="65">
        <f t="shared" si="33"/>
        <v>2008</v>
      </c>
      <c r="X702" s="72" t="str">
        <f t="shared" si="34"/>
        <v>Jul</v>
      </c>
    </row>
    <row r="703" spans="1:24" x14ac:dyDescent="0.25">
      <c r="A703" s="61">
        <v>6</v>
      </c>
      <c r="B703" s="61">
        <v>2008</v>
      </c>
      <c r="C703" s="57">
        <v>0.51</v>
      </c>
      <c r="D703" s="45">
        <v>0.56999999999999995</v>
      </c>
      <c r="E703" s="45">
        <v>1.58</v>
      </c>
      <c r="F703" s="45">
        <v>1.18</v>
      </c>
      <c r="G703" s="45">
        <v>0.33</v>
      </c>
      <c r="H703" s="45">
        <v>0.71</v>
      </c>
      <c r="I703" s="45">
        <v>-9999</v>
      </c>
      <c r="J703" s="45">
        <v>2.0299999999999998</v>
      </c>
      <c r="K703" s="45">
        <v>2.06</v>
      </c>
      <c r="L703" s="45">
        <v>1.42</v>
      </c>
      <c r="M703" s="46">
        <v>-9999</v>
      </c>
      <c r="N703" s="45">
        <v>0.05</v>
      </c>
      <c r="O703" s="45">
        <v>0.66</v>
      </c>
      <c r="P703" s="45">
        <v>-9999</v>
      </c>
      <c r="Q703" s="45">
        <v>0.23</v>
      </c>
      <c r="R703" s="45">
        <v>-9999</v>
      </c>
      <c r="S703" s="45">
        <v>2.96</v>
      </c>
      <c r="T703" s="45">
        <v>0.64</v>
      </c>
      <c r="U703" s="45">
        <v>1.33</v>
      </c>
      <c r="V703" s="64">
        <f t="shared" si="32"/>
        <v>39600</v>
      </c>
      <c r="W703" s="65">
        <f t="shared" si="33"/>
        <v>2008</v>
      </c>
      <c r="X703" s="72" t="str">
        <f t="shared" si="34"/>
        <v>Aug</v>
      </c>
    </row>
    <row r="704" spans="1:24" x14ac:dyDescent="0.25">
      <c r="A704" s="61">
        <v>7</v>
      </c>
      <c r="B704" s="61">
        <v>2008</v>
      </c>
      <c r="C704" s="57">
        <v>0.41</v>
      </c>
      <c r="D704" s="45">
        <v>0.88</v>
      </c>
      <c r="E704" s="45">
        <v>0.09</v>
      </c>
      <c r="F704" s="45">
        <v>1.1000000000000001</v>
      </c>
      <c r="G704" s="45">
        <v>0.45</v>
      </c>
      <c r="H704" s="45">
        <v>0.15</v>
      </c>
      <c r="I704" s="45">
        <v>-9999</v>
      </c>
      <c r="J704" s="45">
        <v>0.75</v>
      </c>
      <c r="K704" s="45">
        <v>1.1100000000000001</v>
      </c>
      <c r="L704" s="45">
        <v>2.09</v>
      </c>
      <c r="M704" s="46">
        <v>3.41</v>
      </c>
      <c r="N704" s="45">
        <v>0.95</v>
      </c>
      <c r="O704" s="45">
        <v>1.29</v>
      </c>
      <c r="P704" s="45">
        <v>-9999</v>
      </c>
      <c r="Q704" s="45">
        <v>0.42</v>
      </c>
      <c r="R704" s="45">
        <v>-9999</v>
      </c>
      <c r="S704" s="45">
        <v>3.75</v>
      </c>
      <c r="T704" s="45">
        <v>-9999</v>
      </c>
      <c r="U704" s="45">
        <v>1.42</v>
      </c>
      <c r="V704" s="64">
        <f t="shared" si="32"/>
        <v>39630</v>
      </c>
      <c r="W704" s="65">
        <f t="shared" si="33"/>
        <v>2008</v>
      </c>
      <c r="X704" s="72" t="str">
        <f t="shared" si="34"/>
        <v>Sep</v>
      </c>
    </row>
    <row r="705" spans="1:24" x14ac:dyDescent="0.25">
      <c r="A705" s="61">
        <v>8</v>
      </c>
      <c r="B705" s="61">
        <v>2008</v>
      </c>
      <c r="C705" s="57">
        <v>3.51</v>
      </c>
      <c r="D705" s="45">
        <v>3.35</v>
      </c>
      <c r="E705" s="45">
        <v>2.97</v>
      </c>
      <c r="F705" s="45">
        <v>5.85</v>
      </c>
      <c r="G705" s="45">
        <v>3.88</v>
      </c>
      <c r="H705" s="45">
        <v>3.02</v>
      </c>
      <c r="I705" s="45">
        <v>-9999</v>
      </c>
      <c r="J705" s="45">
        <v>3</v>
      </c>
      <c r="K705" s="45">
        <v>3.94</v>
      </c>
      <c r="L705" s="45">
        <v>5.42</v>
      </c>
      <c r="M705" s="46">
        <v>-9999</v>
      </c>
      <c r="N705" s="45">
        <v>-9999</v>
      </c>
      <c r="O705" s="45">
        <v>2.02</v>
      </c>
      <c r="P705" s="45">
        <v>-9999</v>
      </c>
      <c r="Q705" s="45">
        <v>4.12</v>
      </c>
      <c r="R705" s="45">
        <v>-9999</v>
      </c>
      <c r="S705" s="45">
        <v>2.69</v>
      </c>
      <c r="T705" s="45">
        <v>-9999</v>
      </c>
      <c r="U705" s="45">
        <v>3.59</v>
      </c>
      <c r="V705" s="64">
        <f t="shared" si="32"/>
        <v>39661</v>
      </c>
      <c r="W705" s="65">
        <f t="shared" si="33"/>
        <v>2008</v>
      </c>
      <c r="X705" s="72" t="str">
        <f t="shared" si="34"/>
        <v>Oct</v>
      </c>
    </row>
    <row r="706" spans="1:24" x14ac:dyDescent="0.25">
      <c r="A706" s="61">
        <v>9</v>
      </c>
      <c r="B706" s="61">
        <v>2008</v>
      </c>
      <c r="C706" s="57">
        <v>0.7</v>
      </c>
      <c r="D706" s="45">
        <v>1.38</v>
      </c>
      <c r="E706" s="45">
        <v>1.84</v>
      </c>
      <c r="F706" s="45">
        <v>0.9</v>
      </c>
      <c r="G706" s="45">
        <v>1.53</v>
      </c>
      <c r="H706" s="45">
        <v>1.56</v>
      </c>
      <c r="I706" s="45">
        <v>-9999</v>
      </c>
      <c r="J706" s="45">
        <v>1.91</v>
      </c>
      <c r="K706" s="45">
        <v>1.28</v>
      </c>
      <c r="L706" s="45">
        <v>1.1200000000000001</v>
      </c>
      <c r="M706" s="46">
        <v>1.75</v>
      </c>
      <c r="N706" s="45">
        <v>1.37</v>
      </c>
      <c r="O706" s="45">
        <v>1.7</v>
      </c>
      <c r="P706" s="45">
        <v>-9999</v>
      </c>
      <c r="Q706" s="45">
        <v>1.24</v>
      </c>
      <c r="R706" s="45">
        <v>-9999</v>
      </c>
      <c r="S706" s="45">
        <v>2.2799999999999998</v>
      </c>
      <c r="T706" s="45">
        <v>-9999</v>
      </c>
      <c r="U706" s="45">
        <v>1.72</v>
      </c>
      <c r="V706" s="64">
        <f t="shared" si="32"/>
        <v>39692</v>
      </c>
      <c r="W706" s="65">
        <f t="shared" si="33"/>
        <v>2008</v>
      </c>
      <c r="X706" s="72" t="str">
        <f t="shared" si="34"/>
        <v>Nov</v>
      </c>
    </row>
    <row r="707" spans="1:24" x14ac:dyDescent="0.25">
      <c r="A707" s="61">
        <v>10</v>
      </c>
      <c r="B707" s="61">
        <v>2008</v>
      </c>
      <c r="C707" s="57">
        <v>1.01</v>
      </c>
      <c r="D707" s="45">
        <v>0.85</v>
      </c>
      <c r="E707" s="45">
        <v>1.18</v>
      </c>
      <c r="F707" s="45">
        <v>0.67</v>
      </c>
      <c r="G707" s="45">
        <v>0.65</v>
      </c>
      <c r="H707" s="45">
        <v>1.03</v>
      </c>
      <c r="I707" s="45">
        <v>-9999</v>
      </c>
      <c r="J707" s="45">
        <v>0.57999999999999996</v>
      </c>
      <c r="K707" s="45">
        <v>0.81</v>
      </c>
      <c r="L707" s="45">
        <v>0.34</v>
      </c>
      <c r="M707" s="46">
        <v>1.63</v>
      </c>
      <c r="N707" s="45">
        <v>0.98</v>
      </c>
      <c r="O707" s="45">
        <v>0.17</v>
      </c>
      <c r="P707" s="45">
        <v>-9999</v>
      </c>
      <c r="Q707" s="45">
        <v>0.62</v>
      </c>
      <c r="R707" s="45">
        <v>-9999</v>
      </c>
      <c r="S707" s="45">
        <v>1.65</v>
      </c>
      <c r="T707" s="45">
        <v>0.91</v>
      </c>
      <c r="U707" s="45">
        <v>0.61</v>
      </c>
      <c r="V707" s="64">
        <f t="shared" ref="V707:V757" si="35">DATE(B707,A707,1)</f>
        <v>39722</v>
      </c>
      <c r="W707" s="65">
        <f t="shared" si="33"/>
        <v>2008</v>
      </c>
      <c r="X707" s="72" t="str">
        <f t="shared" si="34"/>
        <v>Dec</v>
      </c>
    </row>
    <row r="708" spans="1:24" x14ac:dyDescent="0.25">
      <c r="A708" s="61">
        <v>11</v>
      </c>
      <c r="B708" s="61">
        <v>2008</v>
      </c>
      <c r="C708" s="57">
        <v>0.14000000000000001</v>
      </c>
      <c r="D708" s="45">
        <v>0.24</v>
      </c>
      <c r="E708" s="45">
        <v>0.13</v>
      </c>
      <c r="F708" s="45">
        <v>0.68</v>
      </c>
      <c r="G708" s="45">
        <v>0.35</v>
      </c>
      <c r="H708" s="45">
        <v>0.37</v>
      </c>
      <c r="I708" s="45">
        <v>-9999</v>
      </c>
      <c r="J708" s="45">
        <v>0.1</v>
      </c>
      <c r="K708" s="45">
        <v>0.01</v>
      </c>
      <c r="L708" s="45">
        <v>0.22</v>
      </c>
      <c r="M708" s="46">
        <v>0.12</v>
      </c>
      <c r="N708" s="45">
        <v>0.59</v>
      </c>
      <c r="O708" s="45">
        <v>0.16</v>
      </c>
      <c r="P708" s="45">
        <v>-9999</v>
      </c>
      <c r="Q708" s="45">
        <v>0.18</v>
      </c>
      <c r="R708" s="45">
        <v>-9999</v>
      </c>
      <c r="S708" s="45">
        <v>0.37</v>
      </c>
      <c r="T708" s="45">
        <v>0.52</v>
      </c>
      <c r="U708" s="45">
        <v>7.0000000000000007E-2</v>
      </c>
      <c r="V708" s="64">
        <f t="shared" si="35"/>
        <v>39753</v>
      </c>
      <c r="W708" s="65">
        <f t="shared" si="33"/>
        <v>2009</v>
      </c>
      <c r="X708" s="72" t="str">
        <f t="shared" si="34"/>
        <v>Jan</v>
      </c>
    </row>
    <row r="709" spans="1:24" x14ac:dyDescent="0.25">
      <c r="A709" s="61">
        <v>12</v>
      </c>
      <c r="B709" s="61">
        <v>2008</v>
      </c>
      <c r="C709" s="57">
        <v>0.79</v>
      </c>
      <c r="D709" s="45">
        <v>0.34</v>
      </c>
      <c r="E709" s="45">
        <v>1.33</v>
      </c>
      <c r="F709" s="45">
        <v>0.45</v>
      </c>
      <c r="G709" s="45">
        <v>0.37</v>
      </c>
      <c r="H709" s="45">
        <v>0.8</v>
      </c>
      <c r="I709" s="45">
        <v>-9999</v>
      </c>
      <c r="J709" s="45">
        <v>0.56999999999999995</v>
      </c>
      <c r="K709" s="45">
        <v>0.53</v>
      </c>
      <c r="L709" s="45">
        <v>0.62</v>
      </c>
      <c r="M709" s="46">
        <v>0.75</v>
      </c>
      <c r="N709" s="45">
        <v>1.06</v>
      </c>
      <c r="O709" s="45">
        <v>0.38</v>
      </c>
      <c r="P709" s="45">
        <v>-9999</v>
      </c>
      <c r="Q709" s="45">
        <v>1.1100000000000001</v>
      </c>
      <c r="R709" s="45">
        <v>-9999</v>
      </c>
      <c r="S709" s="45">
        <v>0.31</v>
      </c>
      <c r="T709" s="45">
        <v>0.33</v>
      </c>
      <c r="U709" s="45">
        <v>0.53</v>
      </c>
      <c r="V709" s="64">
        <f t="shared" si="35"/>
        <v>39783</v>
      </c>
      <c r="W709" s="65">
        <f t="shared" ref="W709:W757" si="36">IF(MONTH(V709)&gt;=11,YEAR(V709)+1,YEAR(V709)+0)</f>
        <v>2009</v>
      </c>
      <c r="X709" s="72" t="str">
        <f t="shared" ref="X709:X757" si="37">CHOOSE(MONTH(V709),"Mar","Apr","May","Jun","Jul","Aug","Sep","Oct","Nov","Dec","Jan","Feb")</f>
        <v>Feb</v>
      </c>
    </row>
    <row r="710" spans="1:24" x14ac:dyDescent="0.25">
      <c r="A710" s="61">
        <v>1</v>
      </c>
      <c r="B710" s="61">
        <v>2009</v>
      </c>
      <c r="C710" s="57">
        <v>-9999</v>
      </c>
      <c r="D710" s="45">
        <v>0.43</v>
      </c>
      <c r="E710" s="45">
        <v>0.62</v>
      </c>
      <c r="F710" s="45">
        <v>0.27</v>
      </c>
      <c r="G710" s="45">
        <v>0.45</v>
      </c>
      <c r="H710" s="45">
        <v>0.28000000000000003</v>
      </c>
      <c r="I710" s="45">
        <v>-9999</v>
      </c>
      <c r="J710" s="45">
        <v>0.73</v>
      </c>
      <c r="K710" s="45">
        <v>0.28000000000000003</v>
      </c>
      <c r="L710" s="45">
        <v>0.05</v>
      </c>
      <c r="M710" s="46">
        <v>0.31</v>
      </c>
      <c r="N710" s="45">
        <v>0.31</v>
      </c>
      <c r="O710" s="45">
        <v>0.25</v>
      </c>
      <c r="P710" s="45">
        <v>-9999</v>
      </c>
      <c r="Q710" s="45">
        <v>0.43</v>
      </c>
      <c r="R710" s="45">
        <v>-9999</v>
      </c>
      <c r="S710" s="45">
        <v>0.2</v>
      </c>
      <c r="T710" s="45">
        <v>0.55000000000000004</v>
      </c>
      <c r="U710" s="45">
        <v>0.47</v>
      </c>
      <c r="V710" s="64">
        <f t="shared" si="35"/>
        <v>39814</v>
      </c>
      <c r="W710" s="65">
        <f t="shared" si="36"/>
        <v>2009</v>
      </c>
      <c r="X710" s="72" t="str">
        <f t="shared" si="37"/>
        <v>Mar</v>
      </c>
    </row>
    <row r="711" spans="1:24" x14ac:dyDescent="0.25">
      <c r="A711" s="61">
        <v>2</v>
      </c>
      <c r="B711" s="61">
        <v>2009</v>
      </c>
      <c r="C711" s="57">
        <v>0.06</v>
      </c>
      <c r="D711" s="45">
        <v>0.12</v>
      </c>
      <c r="E711" s="45">
        <v>0.27</v>
      </c>
      <c r="F711" s="45">
        <v>7.0000000000000007E-2</v>
      </c>
      <c r="G711" s="45">
        <v>0.09</v>
      </c>
      <c r="H711" s="45">
        <v>0.08</v>
      </c>
      <c r="I711" s="45">
        <v>-9999</v>
      </c>
      <c r="J711" s="45">
        <v>0.28000000000000003</v>
      </c>
      <c r="K711" s="45">
        <v>0.16</v>
      </c>
      <c r="L711" s="45">
        <v>0.15</v>
      </c>
      <c r="M711" s="46">
        <v>0.62</v>
      </c>
      <c r="N711" s="45">
        <v>0.35</v>
      </c>
      <c r="O711" s="45">
        <v>0.11</v>
      </c>
      <c r="P711" s="45">
        <v>-9999</v>
      </c>
      <c r="Q711" s="45">
        <v>0.08</v>
      </c>
      <c r="R711" s="45">
        <v>-9999</v>
      </c>
      <c r="S711" s="45">
        <v>0.62</v>
      </c>
      <c r="T711" s="45">
        <v>0.48</v>
      </c>
      <c r="U711" s="45">
        <v>0.2</v>
      </c>
      <c r="V711" s="64">
        <f t="shared" si="35"/>
        <v>39845</v>
      </c>
      <c r="W711" s="65">
        <f t="shared" si="36"/>
        <v>2009</v>
      </c>
      <c r="X711" s="72" t="str">
        <f t="shared" si="37"/>
        <v>Apr</v>
      </c>
    </row>
    <row r="712" spans="1:24" x14ac:dyDescent="0.25">
      <c r="A712" s="61">
        <v>3</v>
      </c>
      <c r="B712" s="61">
        <v>2009</v>
      </c>
      <c r="C712" s="57">
        <v>0.48</v>
      </c>
      <c r="D712" s="45">
        <v>0.73</v>
      </c>
      <c r="E712" s="45">
        <v>1.89</v>
      </c>
      <c r="F712" s="45">
        <v>0.92</v>
      </c>
      <c r="G712" s="45">
        <v>0.56999999999999995</v>
      </c>
      <c r="H712" s="45">
        <v>0.64</v>
      </c>
      <c r="I712" s="45">
        <v>-9999</v>
      </c>
      <c r="J712" s="45">
        <v>0.94</v>
      </c>
      <c r="K712" s="45">
        <v>0.93</v>
      </c>
      <c r="L712" s="45">
        <v>0.17</v>
      </c>
      <c r="M712" s="46">
        <v>0.43</v>
      </c>
      <c r="N712" s="45">
        <v>0.97</v>
      </c>
      <c r="O712" s="45">
        <v>0.31</v>
      </c>
      <c r="P712" s="45">
        <v>-9999</v>
      </c>
      <c r="Q712" s="45">
        <v>0.94</v>
      </c>
      <c r="R712" s="45">
        <v>-9999</v>
      </c>
      <c r="S712" s="45">
        <v>0.24</v>
      </c>
      <c r="T712" s="45">
        <v>-9999</v>
      </c>
      <c r="U712" s="45">
        <v>1.1299999999999999</v>
      </c>
      <c r="V712" s="64">
        <f t="shared" si="35"/>
        <v>39873</v>
      </c>
      <c r="W712" s="65">
        <f t="shared" si="36"/>
        <v>2009</v>
      </c>
      <c r="X712" s="72" t="str">
        <f t="shared" si="37"/>
        <v>May</v>
      </c>
    </row>
    <row r="713" spans="1:24" x14ac:dyDescent="0.25">
      <c r="A713" s="61">
        <v>4</v>
      </c>
      <c r="B713" s="61">
        <v>2009</v>
      </c>
      <c r="C713" s="57">
        <v>0.53</v>
      </c>
      <c r="D713" s="45">
        <v>4.01</v>
      </c>
      <c r="E713" s="45">
        <v>5.88</v>
      </c>
      <c r="F713" s="45">
        <v>3.66</v>
      </c>
      <c r="G713" s="45">
        <v>2.82</v>
      </c>
      <c r="H713" s="45">
        <v>2.95</v>
      </c>
      <c r="I713" s="45">
        <v>-9999</v>
      </c>
      <c r="J713" s="45">
        <v>4.26</v>
      </c>
      <c r="K713" s="45">
        <v>4.4400000000000004</v>
      </c>
      <c r="L713" s="45">
        <v>2.0499999999999998</v>
      </c>
      <c r="M713" s="46">
        <v>3.28</v>
      </c>
      <c r="N713" s="45">
        <v>3.42</v>
      </c>
      <c r="O713" s="45">
        <v>1.21</v>
      </c>
      <c r="P713" s="45">
        <v>-9999</v>
      </c>
      <c r="Q713" s="45">
        <v>4.3899999999999997</v>
      </c>
      <c r="R713" s="45">
        <v>-9999</v>
      </c>
      <c r="S713" s="45">
        <v>4.12</v>
      </c>
      <c r="T713" s="45">
        <v>2</v>
      </c>
      <c r="U713" s="45">
        <v>3.83</v>
      </c>
      <c r="V713" s="64">
        <f t="shared" si="35"/>
        <v>39904</v>
      </c>
      <c r="W713" s="65">
        <f t="shared" si="36"/>
        <v>2009</v>
      </c>
      <c r="X713" s="72" t="str">
        <f t="shared" si="37"/>
        <v>Jun</v>
      </c>
    </row>
    <row r="714" spans="1:24" x14ac:dyDescent="0.25">
      <c r="A714" s="61">
        <v>5</v>
      </c>
      <c r="B714" s="61">
        <v>2009</v>
      </c>
      <c r="C714" s="57">
        <v>2.17</v>
      </c>
      <c r="D714" s="45">
        <v>2.42</v>
      </c>
      <c r="E714" s="45">
        <v>3.08</v>
      </c>
      <c r="F714" s="45">
        <v>2.84</v>
      </c>
      <c r="G714" s="45">
        <v>1.8</v>
      </c>
      <c r="H714" s="45">
        <v>-9999</v>
      </c>
      <c r="I714" s="45">
        <v>-9999</v>
      </c>
      <c r="J714" s="45">
        <v>1.79</v>
      </c>
      <c r="K714" s="45">
        <v>2.23</v>
      </c>
      <c r="L714" s="45">
        <v>1.81</v>
      </c>
      <c r="M714" s="46">
        <v>-9999</v>
      </c>
      <c r="N714" s="45">
        <v>2.1800000000000002</v>
      </c>
      <c r="O714" s="45">
        <v>2.4</v>
      </c>
      <c r="P714" s="45">
        <v>-9999</v>
      </c>
      <c r="Q714" s="45">
        <v>1.72</v>
      </c>
      <c r="R714" s="45">
        <v>-9999</v>
      </c>
      <c r="S714" s="45">
        <v>3.25</v>
      </c>
      <c r="T714" s="45">
        <v>1.86</v>
      </c>
      <c r="U714" s="45">
        <v>1.76</v>
      </c>
      <c r="V714" s="64">
        <f t="shared" si="35"/>
        <v>39934</v>
      </c>
      <c r="W714" s="65">
        <f t="shared" si="36"/>
        <v>2009</v>
      </c>
      <c r="X714" s="72" t="str">
        <f t="shared" si="37"/>
        <v>Jul</v>
      </c>
    </row>
    <row r="715" spans="1:24" x14ac:dyDescent="0.25">
      <c r="A715" s="61">
        <v>6</v>
      </c>
      <c r="B715" s="61">
        <v>2009</v>
      </c>
      <c r="C715" s="57">
        <v>2.31</v>
      </c>
      <c r="D715" s="45">
        <v>2.7</v>
      </c>
      <c r="E715" s="45">
        <v>2.7</v>
      </c>
      <c r="F715" s="45">
        <v>3.11</v>
      </c>
      <c r="G715" s="45">
        <v>3.06</v>
      </c>
      <c r="H715" s="45">
        <v>3.69</v>
      </c>
      <c r="I715" s="45">
        <v>-9999</v>
      </c>
      <c r="J715" s="45">
        <v>1.91</v>
      </c>
      <c r="K715" s="45">
        <v>5.03</v>
      </c>
      <c r="L715" s="45">
        <v>4.28</v>
      </c>
      <c r="M715" s="46">
        <v>7.52</v>
      </c>
      <c r="N715" s="45">
        <v>3.8</v>
      </c>
      <c r="O715" s="45">
        <v>1.77</v>
      </c>
      <c r="P715" s="45">
        <v>-9999</v>
      </c>
      <c r="Q715" s="45">
        <v>3.45</v>
      </c>
      <c r="R715" s="45">
        <v>-9999</v>
      </c>
      <c r="S715" s="45">
        <v>6.84</v>
      </c>
      <c r="T715" s="45">
        <v>4.99</v>
      </c>
      <c r="U715" s="45">
        <v>2.52</v>
      </c>
      <c r="V715" s="64">
        <f t="shared" si="35"/>
        <v>39965</v>
      </c>
      <c r="W715" s="65">
        <f t="shared" si="36"/>
        <v>2009</v>
      </c>
      <c r="X715" s="72" t="str">
        <f t="shared" si="37"/>
        <v>Aug</v>
      </c>
    </row>
    <row r="716" spans="1:24" x14ac:dyDescent="0.25">
      <c r="A716" s="61">
        <v>7</v>
      </c>
      <c r="B716" s="61">
        <v>2009</v>
      </c>
      <c r="C716" s="57">
        <v>1.45</v>
      </c>
      <c r="D716" s="45">
        <v>3.37</v>
      </c>
      <c r="E716" s="45">
        <v>1.42</v>
      </c>
      <c r="F716" s="45">
        <v>2.52</v>
      </c>
      <c r="G716" s="45">
        <v>5.55</v>
      </c>
      <c r="H716" s="45">
        <v>3.09</v>
      </c>
      <c r="I716" s="45">
        <v>-9999</v>
      </c>
      <c r="J716" s="45">
        <v>1.71</v>
      </c>
      <c r="K716" s="45">
        <v>3.95</v>
      </c>
      <c r="L716" s="45">
        <v>4.96</v>
      </c>
      <c r="M716" s="46">
        <v>3.69</v>
      </c>
      <c r="N716" s="45">
        <v>2.23</v>
      </c>
      <c r="O716" s="45">
        <v>2.94</v>
      </c>
      <c r="P716" s="45">
        <v>-9999</v>
      </c>
      <c r="Q716" s="45">
        <v>4.05</v>
      </c>
      <c r="R716" s="45">
        <v>-9999</v>
      </c>
      <c r="S716" s="45">
        <v>1.63</v>
      </c>
      <c r="T716" s="45">
        <v>-9999</v>
      </c>
      <c r="U716" s="45">
        <v>2.94</v>
      </c>
      <c r="V716" s="64">
        <f t="shared" si="35"/>
        <v>39995</v>
      </c>
      <c r="W716" s="65">
        <f t="shared" si="36"/>
        <v>2009</v>
      </c>
      <c r="X716" s="72" t="str">
        <f t="shared" si="37"/>
        <v>Sep</v>
      </c>
    </row>
    <row r="717" spans="1:24" x14ac:dyDescent="0.25">
      <c r="A717" s="61">
        <v>8</v>
      </c>
      <c r="B717" s="61">
        <v>2009</v>
      </c>
      <c r="C717" s="57">
        <v>0.72</v>
      </c>
      <c r="D717" s="45">
        <v>0.45</v>
      </c>
      <c r="E717" s="45">
        <v>0.33</v>
      </c>
      <c r="F717" s="45">
        <v>1.95</v>
      </c>
      <c r="G717" s="45">
        <v>0.77</v>
      </c>
      <c r="H717" s="45">
        <v>0.92</v>
      </c>
      <c r="I717" s="45">
        <v>-9999</v>
      </c>
      <c r="J717" s="45">
        <v>0.89</v>
      </c>
      <c r="K717" s="45">
        <v>0.22</v>
      </c>
      <c r="L717" s="45">
        <v>0.48</v>
      </c>
      <c r="M717" s="46">
        <v>-9999</v>
      </c>
      <c r="N717" s="45">
        <v>1.1299999999999999</v>
      </c>
      <c r="O717" s="45">
        <v>1.0900000000000001</v>
      </c>
      <c r="P717" s="45">
        <v>-9999</v>
      </c>
      <c r="Q717" s="45">
        <v>0.69</v>
      </c>
      <c r="R717" s="45">
        <v>-9999</v>
      </c>
      <c r="S717" s="45">
        <v>4.04</v>
      </c>
      <c r="T717" s="45">
        <v>2.37</v>
      </c>
      <c r="U717" s="45">
        <v>1.45</v>
      </c>
      <c r="V717" s="64">
        <f t="shared" si="35"/>
        <v>40026</v>
      </c>
      <c r="W717" s="65">
        <f t="shared" si="36"/>
        <v>2009</v>
      </c>
      <c r="X717" s="72" t="str">
        <f t="shared" si="37"/>
        <v>Oct</v>
      </c>
    </row>
    <row r="718" spans="1:24" x14ac:dyDescent="0.25">
      <c r="A718" s="61">
        <v>9</v>
      </c>
      <c r="B718" s="61">
        <v>2009</v>
      </c>
      <c r="C718" s="57">
        <v>1.0900000000000001</v>
      </c>
      <c r="D718" s="45">
        <v>1.8</v>
      </c>
      <c r="E718" s="45">
        <v>0.42</v>
      </c>
      <c r="F718" s="45">
        <v>1.34</v>
      </c>
      <c r="G718" s="45">
        <v>1.87</v>
      </c>
      <c r="H718" s="45">
        <v>0.87</v>
      </c>
      <c r="I718" s="45">
        <v>-9999</v>
      </c>
      <c r="J718" s="45">
        <v>0.73</v>
      </c>
      <c r="K718" s="45">
        <v>0.67</v>
      </c>
      <c r="L718" s="45">
        <v>1.25</v>
      </c>
      <c r="M718" s="46">
        <v>2.15</v>
      </c>
      <c r="N718" s="45">
        <v>2.2200000000000002</v>
      </c>
      <c r="O718" s="45">
        <v>2.34</v>
      </c>
      <c r="P718" s="45">
        <v>-9999</v>
      </c>
      <c r="Q718" s="45">
        <v>1.72</v>
      </c>
      <c r="R718" s="45">
        <v>-9999</v>
      </c>
      <c r="S718" s="45">
        <v>2.2599999999999998</v>
      </c>
      <c r="T718" s="45">
        <v>2.89</v>
      </c>
      <c r="U718" s="45">
        <v>0.96</v>
      </c>
      <c r="V718" s="64">
        <f t="shared" si="35"/>
        <v>40057</v>
      </c>
      <c r="W718" s="65">
        <f t="shared" si="36"/>
        <v>2009</v>
      </c>
      <c r="X718" s="72" t="str">
        <f t="shared" si="37"/>
        <v>Nov</v>
      </c>
    </row>
    <row r="719" spans="1:24" x14ac:dyDescent="0.25">
      <c r="A719" s="61">
        <v>10</v>
      </c>
      <c r="B719" s="61">
        <v>2009</v>
      </c>
      <c r="C719" s="57">
        <v>1.02</v>
      </c>
      <c r="D719" s="45">
        <v>1.5</v>
      </c>
      <c r="E719" s="45">
        <v>3.26</v>
      </c>
      <c r="F719" s="45">
        <v>2.0299999999999998</v>
      </c>
      <c r="G719" s="45">
        <v>1.85</v>
      </c>
      <c r="H719" s="45">
        <v>1.6</v>
      </c>
      <c r="I719" s="45">
        <v>-9999</v>
      </c>
      <c r="J719" s="45">
        <v>1.98</v>
      </c>
      <c r="K719" s="45">
        <v>2.16</v>
      </c>
      <c r="L719" s="45">
        <v>1.5</v>
      </c>
      <c r="M719" s="46">
        <v>3.36</v>
      </c>
      <c r="N719" s="45">
        <v>6.21</v>
      </c>
      <c r="O719" s="45">
        <v>0.43</v>
      </c>
      <c r="P719" s="45">
        <v>-9999</v>
      </c>
      <c r="Q719" s="45">
        <v>3.46</v>
      </c>
      <c r="R719" s="45">
        <v>-9999</v>
      </c>
      <c r="S719" s="45">
        <v>4.1399999999999997</v>
      </c>
      <c r="T719" s="45">
        <v>2.12</v>
      </c>
      <c r="U719" s="45">
        <v>1.39</v>
      </c>
      <c r="V719" s="64">
        <f t="shared" si="35"/>
        <v>40087</v>
      </c>
      <c r="W719" s="65">
        <f t="shared" si="36"/>
        <v>2009</v>
      </c>
      <c r="X719" s="72" t="str">
        <f t="shared" si="37"/>
        <v>Dec</v>
      </c>
    </row>
    <row r="720" spans="1:24" x14ac:dyDescent="0.25">
      <c r="A720" s="61">
        <v>11</v>
      </c>
      <c r="B720" s="61">
        <v>2009</v>
      </c>
      <c r="C720" s="57">
        <v>0.11</v>
      </c>
      <c r="D720" s="45">
        <v>0.86</v>
      </c>
      <c r="E720" s="45">
        <v>0.93</v>
      </c>
      <c r="F720" s="45">
        <v>0.7</v>
      </c>
      <c r="G720" s="45">
        <v>0.83</v>
      </c>
      <c r="H720" s="45">
        <v>0.66</v>
      </c>
      <c r="I720" s="45">
        <v>-9999</v>
      </c>
      <c r="J720" s="45">
        <v>0.72</v>
      </c>
      <c r="K720" s="45">
        <v>0.7</v>
      </c>
      <c r="L720" s="45">
        <v>0.37</v>
      </c>
      <c r="M720" s="46">
        <v>0.28000000000000003</v>
      </c>
      <c r="N720" s="45">
        <v>1</v>
      </c>
      <c r="O720" s="45">
        <v>0.28000000000000003</v>
      </c>
      <c r="P720" s="45">
        <v>-9999</v>
      </c>
      <c r="Q720" s="45">
        <v>0.79</v>
      </c>
      <c r="R720" s="45">
        <v>-9999</v>
      </c>
      <c r="S720" s="45">
        <v>0.23</v>
      </c>
      <c r="T720" s="45">
        <v>0.28999999999999998</v>
      </c>
      <c r="U720" s="45">
        <v>0.63</v>
      </c>
      <c r="V720" s="64">
        <f t="shared" si="35"/>
        <v>40118</v>
      </c>
      <c r="W720" s="65">
        <f t="shared" si="36"/>
        <v>2010</v>
      </c>
      <c r="X720" s="72" t="str">
        <f t="shared" si="37"/>
        <v>Jan</v>
      </c>
    </row>
    <row r="721" spans="1:24" x14ac:dyDescent="0.25">
      <c r="A721" s="61">
        <v>12</v>
      </c>
      <c r="B721" s="61">
        <v>2009</v>
      </c>
      <c r="C721" s="57">
        <v>0.73</v>
      </c>
      <c r="D721" s="45">
        <v>0.56999999999999995</v>
      </c>
      <c r="E721" s="45">
        <v>1.39</v>
      </c>
      <c r="F721" s="45">
        <v>0.66</v>
      </c>
      <c r="G721" s="45">
        <v>0.56000000000000005</v>
      </c>
      <c r="H721" s="45">
        <v>0.68</v>
      </c>
      <c r="I721" s="45">
        <v>-9999</v>
      </c>
      <c r="J721" s="45">
        <v>1.28</v>
      </c>
      <c r="K721" s="45">
        <v>1.1100000000000001</v>
      </c>
      <c r="L721" s="45">
        <v>0.28000000000000003</v>
      </c>
      <c r="M721" s="46">
        <v>0.19</v>
      </c>
      <c r="N721" s="45">
        <v>0.67</v>
      </c>
      <c r="O721" s="45">
        <v>0.49</v>
      </c>
      <c r="P721" s="45">
        <v>-9999</v>
      </c>
      <c r="Q721" s="45">
        <v>0.64</v>
      </c>
      <c r="R721" s="45">
        <v>-9999</v>
      </c>
      <c r="S721" s="45">
        <v>0.56999999999999995</v>
      </c>
      <c r="T721" s="45">
        <v>0.4</v>
      </c>
      <c r="U721" s="45">
        <v>2.2000000000000002</v>
      </c>
      <c r="V721" s="64">
        <f t="shared" si="35"/>
        <v>40148</v>
      </c>
      <c r="W721" s="65">
        <f t="shared" si="36"/>
        <v>2010</v>
      </c>
      <c r="X721" s="72" t="str">
        <f t="shared" si="37"/>
        <v>Feb</v>
      </c>
    </row>
    <row r="722" spans="1:24" x14ac:dyDescent="0.25">
      <c r="A722" s="61">
        <v>1</v>
      </c>
      <c r="B722" s="61">
        <v>2010</v>
      </c>
      <c r="C722" s="57">
        <v>0.28999999999999998</v>
      </c>
      <c r="D722" s="45">
        <v>0.25</v>
      </c>
      <c r="E722" s="45">
        <v>0.28000000000000003</v>
      </c>
      <c r="F722" s="45">
        <v>7.0000000000000007E-2</v>
      </c>
      <c r="G722" s="45">
        <v>0.24</v>
      </c>
      <c r="H722" s="45">
        <v>0.09</v>
      </c>
      <c r="I722" s="45">
        <v>-9999</v>
      </c>
      <c r="J722" s="45">
        <v>0.27</v>
      </c>
      <c r="K722" s="45">
        <v>0.15</v>
      </c>
      <c r="L722" s="45">
        <v>0.02</v>
      </c>
      <c r="M722" s="46">
        <v>0.35</v>
      </c>
      <c r="N722" s="45">
        <v>0.1</v>
      </c>
      <c r="O722" s="45">
        <v>0.01</v>
      </c>
      <c r="P722" s="45">
        <v>-9999</v>
      </c>
      <c r="Q722" s="45">
        <v>-9999</v>
      </c>
      <c r="R722" s="45">
        <v>-9999</v>
      </c>
      <c r="S722" s="45">
        <v>1.0000000000000001E-5</v>
      </c>
      <c r="T722" s="45">
        <v>0.02</v>
      </c>
      <c r="U722" s="45">
        <v>0.27</v>
      </c>
      <c r="V722" s="64">
        <f t="shared" si="35"/>
        <v>40179</v>
      </c>
      <c r="W722" s="65">
        <f t="shared" si="36"/>
        <v>2010</v>
      </c>
      <c r="X722" s="72" t="str">
        <f t="shared" si="37"/>
        <v>Mar</v>
      </c>
    </row>
    <row r="723" spans="1:24" x14ac:dyDescent="0.25">
      <c r="A723" s="61">
        <v>2</v>
      </c>
      <c r="B723" s="61">
        <v>2010</v>
      </c>
      <c r="C723" s="57">
        <v>0.61</v>
      </c>
      <c r="D723" s="45">
        <v>0.32</v>
      </c>
      <c r="E723" s="45">
        <v>1.37</v>
      </c>
      <c r="F723" s="45">
        <v>0.55000000000000004</v>
      </c>
      <c r="G723" s="45">
        <v>0.64</v>
      </c>
      <c r="H723" s="45">
        <v>0.65</v>
      </c>
      <c r="I723" s="45">
        <v>-9999</v>
      </c>
      <c r="J723" s="45">
        <v>1.06</v>
      </c>
      <c r="K723" s="45">
        <v>0.65</v>
      </c>
      <c r="L723" s="45">
        <v>0.33</v>
      </c>
      <c r="M723" s="46">
        <v>0.65</v>
      </c>
      <c r="N723" s="45">
        <v>0.96</v>
      </c>
      <c r="O723" s="45">
        <v>0.56000000000000005</v>
      </c>
      <c r="P723" s="45">
        <v>-9999</v>
      </c>
      <c r="Q723" s="45">
        <v>0.8</v>
      </c>
      <c r="R723" s="45">
        <v>-9999</v>
      </c>
      <c r="S723" s="45">
        <v>0.6</v>
      </c>
      <c r="T723" s="45">
        <v>-9999</v>
      </c>
      <c r="U723" s="45">
        <v>0.73</v>
      </c>
      <c r="V723" s="64">
        <f t="shared" si="35"/>
        <v>40210</v>
      </c>
      <c r="W723" s="65">
        <f t="shared" si="36"/>
        <v>2010</v>
      </c>
      <c r="X723" s="72" t="str">
        <f t="shared" si="37"/>
        <v>Apr</v>
      </c>
    </row>
    <row r="724" spans="1:24" x14ac:dyDescent="0.25">
      <c r="A724" s="61">
        <v>3</v>
      </c>
      <c r="B724" s="61">
        <v>2010</v>
      </c>
      <c r="C724" s="57">
        <v>1.38</v>
      </c>
      <c r="D724" s="45">
        <v>1.91</v>
      </c>
      <c r="E724" s="45">
        <v>3.3</v>
      </c>
      <c r="F724" s="45">
        <v>1.1000000000000001</v>
      </c>
      <c r="G724" s="45">
        <v>1.38</v>
      </c>
      <c r="H724" s="45">
        <v>1.28</v>
      </c>
      <c r="I724" s="45">
        <v>-9999</v>
      </c>
      <c r="J724" s="45">
        <v>1.89</v>
      </c>
      <c r="K724" s="45">
        <v>1.55</v>
      </c>
      <c r="L724" s="45">
        <v>0.56000000000000005</v>
      </c>
      <c r="M724" s="46">
        <v>0.98</v>
      </c>
      <c r="N724" s="45">
        <v>3.45</v>
      </c>
      <c r="O724" s="45">
        <v>0.99</v>
      </c>
      <c r="P724" s="45">
        <v>-9999</v>
      </c>
      <c r="Q724" s="45">
        <v>2.36</v>
      </c>
      <c r="R724" s="45">
        <v>-9999</v>
      </c>
      <c r="S724" s="45">
        <v>1.33</v>
      </c>
      <c r="T724" s="45">
        <v>0.77</v>
      </c>
      <c r="U724" s="45">
        <v>1.63</v>
      </c>
      <c r="V724" s="64">
        <f t="shared" si="35"/>
        <v>40238</v>
      </c>
      <c r="W724" s="65">
        <f t="shared" si="36"/>
        <v>2010</v>
      </c>
      <c r="X724" s="72" t="str">
        <f t="shared" si="37"/>
        <v>May</v>
      </c>
    </row>
    <row r="725" spans="1:24" x14ac:dyDescent="0.25">
      <c r="A725" s="61">
        <v>4</v>
      </c>
      <c r="B725" s="61">
        <v>2010</v>
      </c>
      <c r="C725" s="57">
        <v>0.46</v>
      </c>
      <c r="D725" s="45">
        <v>1.07</v>
      </c>
      <c r="E725" s="45">
        <v>3.63</v>
      </c>
      <c r="F725" s="45">
        <v>2.69</v>
      </c>
      <c r="G725" s="45">
        <v>1.56</v>
      </c>
      <c r="H725" s="45">
        <v>2.62</v>
      </c>
      <c r="I725" s="45">
        <v>-9999</v>
      </c>
      <c r="J725" s="45">
        <v>3.68</v>
      </c>
      <c r="K725" s="45">
        <v>3.15</v>
      </c>
      <c r="L725" s="45">
        <v>3.01</v>
      </c>
      <c r="M725" s="46">
        <v>2.08</v>
      </c>
      <c r="N725" s="45">
        <v>3.61</v>
      </c>
      <c r="O725" s="45">
        <v>0.96</v>
      </c>
      <c r="P725" s="45">
        <v>-9999</v>
      </c>
      <c r="Q725" s="45">
        <v>4.72</v>
      </c>
      <c r="R725" s="45">
        <v>-9999</v>
      </c>
      <c r="S725" s="45">
        <v>2.25</v>
      </c>
      <c r="T725" s="45">
        <v>-9999</v>
      </c>
      <c r="U725" s="45">
        <v>2.79</v>
      </c>
      <c r="V725" s="64">
        <f t="shared" si="35"/>
        <v>40269</v>
      </c>
      <c r="W725" s="65">
        <f t="shared" si="36"/>
        <v>2010</v>
      </c>
      <c r="X725" s="72" t="str">
        <f t="shared" si="37"/>
        <v>Jun</v>
      </c>
    </row>
    <row r="726" spans="1:24" x14ac:dyDescent="0.25">
      <c r="A726" s="61">
        <v>5</v>
      </c>
      <c r="B726" s="61">
        <v>2010</v>
      </c>
      <c r="C726" s="57">
        <v>0.47</v>
      </c>
      <c r="D726" s="45">
        <v>2.1</v>
      </c>
      <c r="E726" s="45">
        <v>2.71</v>
      </c>
      <c r="F726" s="45">
        <v>1.57</v>
      </c>
      <c r="G726" s="45">
        <v>0.39</v>
      </c>
      <c r="H726" s="45">
        <v>1.23</v>
      </c>
      <c r="I726" s="45">
        <v>-9999</v>
      </c>
      <c r="J726" s="45">
        <v>2.65</v>
      </c>
      <c r="K726" s="45">
        <v>2.13</v>
      </c>
      <c r="L726" s="45">
        <v>1.48</v>
      </c>
      <c r="M726" s="46">
        <v>-9999</v>
      </c>
      <c r="N726" s="45">
        <v>1.31</v>
      </c>
      <c r="O726" s="45">
        <v>0.16</v>
      </c>
      <c r="P726" s="45">
        <v>-9999</v>
      </c>
      <c r="Q726" s="45">
        <v>0.68</v>
      </c>
      <c r="R726" s="45">
        <v>-9999</v>
      </c>
      <c r="S726" s="45">
        <v>1.54</v>
      </c>
      <c r="T726" s="45">
        <v>-9999</v>
      </c>
      <c r="U726" s="45">
        <v>2.25</v>
      </c>
      <c r="V726" s="64">
        <f t="shared" si="35"/>
        <v>40299</v>
      </c>
      <c r="W726" s="65">
        <f t="shared" si="36"/>
        <v>2010</v>
      </c>
      <c r="X726" s="72" t="str">
        <f t="shared" si="37"/>
        <v>Jul</v>
      </c>
    </row>
    <row r="727" spans="1:24" x14ac:dyDescent="0.25">
      <c r="A727" s="61">
        <v>6</v>
      </c>
      <c r="B727" s="61">
        <v>2010</v>
      </c>
      <c r="C727" s="57">
        <v>0.95</v>
      </c>
      <c r="D727" s="45">
        <v>1.75</v>
      </c>
      <c r="E727" s="45">
        <v>3.36</v>
      </c>
      <c r="F727" s="45">
        <v>3.1</v>
      </c>
      <c r="G727" s="45">
        <v>1.1200000000000001</v>
      </c>
      <c r="H727" s="45">
        <v>1.78</v>
      </c>
      <c r="I727" s="45">
        <v>-9999</v>
      </c>
      <c r="J727" s="45">
        <v>2.4300000000000002</v>
      </c>
      <c r="K727" s="45">
        <v>1.96</v>
      </c>
      <c r="L727" s="45">
        <v>4.57</v>
      </c>
      <c r="M727" s="46">
        <v>4</v>
      </c>
      <c r="N727" s="45">
        <v>2.83</v>
      </c>
      <c r="O727" s="45">
        <v>1.1100000000000001</v>
      </c>
      <c r="P727" s="45">
        <v>-9999</v>
      </c>
      <c r="Q727" s="45">
        <v>1.07</v>
      </c>
      <c r="R727" s="45">
        <v>-9999</v>
      </c>
      <c r="S727" s="45">
        <v>3.21</v>
      </c>
      <c r="T727" s="45">
        <v>-9999</v>
      </c>
      <c r="U727" s="45">
        <v>2.44</v>
      </c>
      <c r="V727" s="64">
        <f t="shared" si="35"/>
        <v>40330</v>
      </c>
      <c r="W727" s="65">
        <f t="shared" si="36"/>
        <v>2010</v>
      </c>
      <c r="X727" s="72" t="str">
        <f t="shared" si="37"/>
        <v>Aug</v>
      </c>
    </row>
    <row r="728" spans="1:24" x14ac:dyDescent="0.25">
      <c r="A728" s="61">
        <v>7</v>
      </c>
      <c r="B728" s="61">
        <v>2010</v>
      </c>
      <c r="C728" s="57">
        <v>1.39</v>
      </c>
      <c r="D728" s="45">
        <v>3.43</v>
      </c>
      <c r="E728" s="45">
        <v>2.31</v>
      </c>
      <c r="F728" s="45">
        <v>3.29</v>
      </c>
      <c r="G728" s="45">
        <v>2.2999999999999998</v>
      </c>
      <c r="H728" s="45">
        <v>1.68</v>
      </c>
      <c r="I728" s="45">
        <v>-9999</v>
      </c>
      <c r="J728" s="45">
        <v>1.83</v>
      </c>
      <c r="K728" s="45">
        <v>1.26</v>
      </c>
      <c r="L728" s="45">
        <v>1.63</v>
      </c>
      <c r="M728" s="46">
        <v>1.95</v>
      </c>
      <c r="N728" s="45">
        <v>1.98</v>
      </c>
      <c r="O728" s="45">
        <v>2.1</v>
      </c>
      <c r="P728" s="45">
        <v>-9999</v>
      </c>
      <c r="Q728" s="45">
        <v>1.85</v>
      </c>
      <c r="R728" s="45">
        <v>-9999</v>
      </c>
      <c r="S728" s="45">
        <v>2.0499999999999998</v>
      </c>
      <c r="T728" s="45">
        <v>-9999</v>
      </c>
      <c r="U728" s="45">
        <v>5.3</v>
      </c>
      <c r="V728" s="64">
        <f t="shared" si="35"/>
        <v>40360</v>
      </c>
      <c r="W728" s="65">
        <f t="shared" si="36"/>
        <v>2010</v>
      </c>
      <c r="X728" s="72" t="str">
        <f t="shared" si="37"/>
        <v>Sep</v>
      </c>
    </row>
    <row r="729" spans="1:24" x14ac:dyDescent="0.25">
      <c r="A729" s="61">
        <v>8</v>
      </c>
      <c r="B729" s="61">
        <v>2010</v>
      </c>
      <c r="C729" s="57">
        <v>2.02</v>
      </c>
      <c r="D729" s="45">
        <v>1.84</v>
      </c>
      <c r="E729" s="45">
        <v>1.07</v>
      </c>
      <c r="F729" s="45">
        <v>1.42</v>
      </c>
      <c r="G729" s="45">
        <v>3.23</v>
      </c>
      <c r="H729" s="45">
        <v>1.07</v>
      </c>
      <c r="I729" s="45">
        <v>-9999</v>
      </c>
      <c r="J729" s="45">
        <v>1.1000000000000001</v>
      </c>
      <c r="K729" s="45">
        <v>1.23</v>
      </c>
      <c r="L729" s="45">
        <v>3.52</v>
      </c>
      <c r="M729" s="46">
        <v>-9999</v>
      </c>
      <c r="N729" s="45">
        <v>1.56</v>
      </c>
      <c r="O729" s="45">
        <v>3.48</v>
      </c>
      <c r="P729" s="45">
        <v>-9999</v>
      </c>
      <c r="Q729" s="45">
        <v>0.82</v>
      </c>
      <c r="R729" s="45">
        <v>-9999</v>
      </c>
      <c r="S729" s="45">
        <v>2.67</v>
      </c>
      <c r="T729" s="45">
        <v>-9999</v>
      </c>
      <c r="U729" s="45">
        <v>0.78</v>
      </c>
      <c r="V729" s="64">
        <f t="shared" si="35"/>
        <v>40391</v>
      </c>
      <c r="W729" s="65">
        <f t="shared" si="36"/>
        <v>2010</v>
      </c>
      <c r="X729" s="72" t="str">
        <f t="shared" si="37"/>
        <v>Oct</v>
      </c>
    </row>
    <row r="730" spans="1:24" x14ac:dyDescent="0.25">
      <c r="A730" s="61">
        <v>9</v>
      </c>
      <c r="B730" s="61">
        <v>2010</v>
      </c>
      <c r="C730" s="57">
        <v>0.26</v>
      </c>
      <c r="D730" s="45">
        <v>0.31</v>
      </c>
      <c r="E730" s="45">
        <v>0.25</v>
      </c>
      <c r="F730" s="45">
        <v>0.05</v>
      </c>
      <c r="G730" s="45">
        <v>0.04</v>
      </c>
      <c r="H730" s="45">
        <v>7.0000000000000007E-2</v>
      </c>
      <c r="I730" s="45">
        <v>-9999</v>
      </c>
      <c r="J730" s="45">
        <v>0.48</v>
      </c>
      <c r="K730" s="45">
        <v>0.06</v>
      </c>
      <c r="L730" s="45">
        <v>0.03</v>
      </c>
      <c r="M730" s="46">
        <v>0.41</v>
      </c>
      <c r="N730" s="45">
        <v>1.0000000000000001E-5</v>
      </c>
      <c r="O730" s="45">
        <v>0.15</v>
      </c>
      <c r="P730" s="45">
        <v>-9999</v>
      </c>
      <c r="Q730" s="45">
        <v>0.45</v>
      </c>
      <c r="R730" s="45">
        <v>-9999</v>
      </c>
      <c r="S730" s="45">
        <v>0.21</v>
      </c>
      <c r="T730" s="45">
        <v>-9999</v>
      </c>
      <c r="U730" s="45">
        <v>7.0000000000000007E-2</v>
      </c>
      <c r="V730" s="64">
        <f t="shared" si="35"/>
        <v>40422</v>
      </c>
      <c r="W730" s="65">
        <f t="shared" si="36"/>
        <v>2010</v>
      </c>
      <c r="X730" s="72" t="str">
        <f t="shared" si="37"/>
        <v>Nov</v>
      </c>
    </row>
    <row r="731" spans="1:24" x14ac:dyDescent="0.25">
      <c r="A731" s="61">
        <v>10</v>
      </c>
      <c r="B731" s="61">
        <v>2010</v>
      </c>
      <c r="C731" s="57">
        <v>1.1200000000000001</v>
      </c>
      <c r="D731" s="45">
        <v>1.07</v>
      </c>
      <c r="E731" s="45">
        <v>0.94</v>
      </c>
      <c r="F731" s="45">
        <v>0.22</v>
      </c>
      <c r="G731" s="45">
        <v>0.82</v>
      </c>
      <c r="H731" s="45">
        <v>0.56000000000000005</v>
      </c>
      <c r="I731" s="45">
        <v>-9999</v>
      </c>
      <c r="J731" s="45">
        <v>1.33</v>
      </c>
      <c r="K731" s="45">
        <v>0.87</v>
      </c>
      <c r="L731" s="45">
        <v>0.54</v>
      </c>
      <c r="M731" s="46">
        <v>-9999</v>
      </c>
      <c r="N731" s="45">
        <v>0.86</v>
      </c>
      <c r="O731" s="45">
        <v>0.53</v>
      </c>
      <c r="P731" s="45">
        <v>-9999</v>
      </c>
      <c r="Q731" s="45">
        <v>-9999</v>
      </c>
      <c r="R731" s="45">
        <v>-9999</v>
      </c>
      <c r="S731" s="45">
        <v>0.79</v>
      </c>
      <c r="T731" s="45">
        <v>-9999</v>
      </c>
      <c r="U731" s="45">
        <v>0.76</v>
      </c>
      <c r="V731" s="64">
        <f t="shared" si="35"/>
        <v>40452</v>
      </c>
      <c r="W731" s="65">
        <f t="shared" si="36"/>
        <v>2010</v>
      </c>
      <c r="X731" s="72" t="str">
        <f t="shared" si="37"/>
        <v>Dec</v>
      </c>
    </row>
    <row r="732" spans="1:24" x14ac:dyDescent="0.25">
      <c r="A732" s="61">
        <v>11</v>
      </c>
      <c r="B732" s="61">
        <v>2010</v>
      </c>
      <c r="C732" s="57">
        <v>0.08</v>
      </c>
      <c r="D732" s="45">
        <v>0.15</v>
      </c>
      <c r="E732" s="45">
        <v>0.61</v>
      </c>
      <c r="F732" s="45">
        <v>0.51</v>
      </c>
      <c r="G732" s="45">
        <v>0.25</v>
      </c>
      <c r="H732" s="45">
        <v>0.52</v>
      </c>
      <c r="I732" s="45">
        <v>-9999</v>
      </c>
      <c r="J732" s="45">
        <v>0.47</v>
      </c>
      <c r="K732" s="45">
        <v>0.7</v>
      </c>
      <c r="L732" s="45">
        <v>0.08</v>
      </c>
      <c r="M732" s="46">
        <v>0.1</v>
      </c>
      <c r="N732" s="45">
        <v>0.48</v>
      </c>
      <c r="O732" s="45">
        <v>0.08</v>
      </c>
      <c r="P732" s="45">
        <v>-9999</v>
      </c>
      <c r="Q732" s="45">
        <v>0.43</v>
      </c>
      <c r="R732" s="45">
        <v>-9999</v>
      </c>
      <c r="S732" s="45">
        <v>0.38</v>
      </c>
      <c r="T732" s="45">
        <v>-9999</v>
      </c>
      <c r="U732" s="45">
        <v>0.59</v>
      </c>
      <c r="V732" s="64">
        <f t="shared" si="35"/>
        <v>40483</v>
      </c>
      <c r="W732" s="65">
        <f t="shared" si="36"/>
        <v>2011</v>
      </c>
      <c r="X732" s="72" t="str">
        <f t="shared" si="37"/>
        <v>Jan</v>
      </c>
    </row>
    <row r="733" spans="1:24" x14ac:dyDescent="0.25">
      <c r="A733" s="61">
        <v>12</v>
      </c>
      <c r="B733" s="61">
        <v>2010</v>
      </c>
      <c r="C733" s="57">
        <v>0.17</v>
      </c>
      <c r="D733" s="45">
        <v>0.33</v>
      </c>
      <c r="E733" s="45">
        <v>0.48</v>
      </c>
      <c r="F733" s="45">
        <v>0.31</v>
      </c>
      <c r="G733" s="45">
        <v>0.48</v>
      </c>
      <c r="H733" s="45">
        <v>0.2</v>
      </c>
      <c r="I733" s="45">
        <v>-9999</v>
      </c>
      <c r="J733" s="45">
        <v>0.99</v>
      </c>
      <c r="K733" s="45">
        <v>0.22</v>
      </c>
      <c r="L733" s="45">
        <v>0.18</v>
      </c>
      <c r="M733" s="46">
        <v>0.24</v>
      </c>
      <c r="N733" s="45">
        <v>0.37</v>
      </c>
      <c r="O733" s="45">
        <v>0.14000000000000001</v>
      </c>
      <c r="P733" s="45">
        <v>-9999</v>
      </c>
      <c r="Q733" s="45">
        <v>0.28000000000000003</v>
      </c>
      <c r="R733" s="45">
        <v>-9999</v>
      </c>
      <c r="S733" s="45">
        <v>0.56999999999999995</v>
      </c>
      <c r="T733" s="45">
        <v>-9999</v>
      </c>
      <c r="U733" s="45">
        <v>0.2</v>
      </c>
      <c r="V733" s="64">
        <f t="shared" si="35"/>
        <v>40513</v>
      </c>
      <c r="W733" s="65">
        <f t="shared" si="36"/>
        <v>2011</v>
      </c>
      <c r="X733" s="72" t="str">
        <f t="shared" si="37"/>
        <v>Feb</v>
      </c>
    </row>
    <row r="734" spans="1:24" x14ac:dyDescent="0.25">
      <c r="A734" s="61">
        <v>1</v>
      </c>
      <c r="B734" s="61">
        <v>2011</v>
      </c>
      <c r="C734" s="57">
        <v>0.18</v>
      </c>
      <c r="D734" s="45">
        <v>0.41</v>
      </c>
      <c r="E734" s="45">
        <v>0.96</v>
      </c>
      <c r="F734" s="45">
        <v>0.68</v>
      </c>
      <c r="G734" s="45">
        <v>0.4</v>
      </c>
      <c r="H734" s="45">
        <v>0.45</v>
      </c>
      <c r="I734" s="45">
        <v>-9999</v>
      </c>
      <c r="J734" s="45">
        <v>0.33</v>
      </c>
      <c r="K734" s="45">
        <v>0.28999999999999998</v>
      </c>
      <c r="L734" s="45">
        <v>0.44</v>
      </c>
      <c r="M734" s="46">
        <v>7.0000000000000007E-2</v>
      </c>
      <c r="N734" s="45">
        <v>0.7</v>
      </c>
      <c r="O734" s="45">
        <v>0.1</v>
      </c>
      <c r="P734" s="45">
        <v>-9999</v>
      </c>
      <c r="Q734" s="45">
        <v>0.62</v>
      </c>
      <c r="R734" s="45">
        <v>-9999</v>
      </c>
      <c r="S734" s="45">
        <v>0.23</v>
      </c>
      <c r="T734" s="45">
        <v>-9999</v>
      </c>
      <c r="U734" s="45">
        <v>0.56999999999999995</v>
      </c>
      <c r="V734" s="64">
        <f t="shared" si="35"/>
        <v>40544</v>
      </c>
      <c r="W734" s="65">
        <f t="shared" si="36"/>
        <v>2011</v>
      </c>
      <c r="X734" s="72" t="str">
        <f t="shared" si="37"/>
        <v>Mar</v>
      </c>
    </row>
    <row r="735" spans="1:24" x14ac:dyDescent="0.25">
      <c r="A735" s="61">
        <v>2</v>
      </c>
      <c r="B735" s="61">
        <v>2011</v>
      </c>
      <c r="C735" s="57">
        <v>0.47</v>
      </c>
      <c r="D735" s="45">
        <v>1.26</v>
      </c>
      <c r="E735" s="45">
        <v>1.02</v>
      </c>
      <c r="F735" s="45">
        <v>0.49</v>
      </c>
      <c r="G735" s="45">
        <v>0.85</v>
      </c>
      <c r="H735" s="45">
        <v>0.53</v>
      </c>
      <c r="I735" s="45">
        <v>-9999</v>
      </c>
      <c r="J735" s="45">
        <v>1.64</v>
      </c>
      <c r="K735" s="45">
        <v>0.66</v>
      </c>
      <c r="L735" s="45">
        <v>0.13</v>
      </c>
      <c r="M735" s="46">
        <v>0.4</v>
      </c>
      <c r="N735" s="45">
        <v>1.1599999999999999</v>
      </c>
      <c r="O735" s="45">
        <v>0.55000000000000004</v>
      </c>
      <c r="P735" s="45">
        <v>-9999</v>
      </c>
      <c r="Q735" s="45">
        <v>1.19</v>
      </c>
      <c r="R735" s="45">
        <v>-9999</v>
      </c>
      <c r="S735" s="45">
        <v>-9999</v>
      </c>
      <c r="T735" s="45">
        <v>-9999</v>
      </c>
      <c r="U735" s="45">
        <v>0.8</v>
      </c>
      <c r="V735" s="64">
        <f t="shared" si="35"/>
        <v>40575</v>
      </c>
      <c r="W735" s="65">
        <f t="shared" si="36"/>
        <v>2011</v>
      </c>
      <c r="X735" s="72" t="str">
        <f t="shared" si="37"/>
        <v>Apr</v>
      </c>
    </row>
    <row r="736" spans="1:24" x14ac:dyDescent="0.25">
      <c r="A736" s="61">
        <v>3</v>
      </c>
      <c r="B736" s="61">
        <v>2011</v>
      </c>
      <c r="C736" s="57">
        <v>0.1</v>
      </c>
      <c r="D736" s="45">
        <v>0.59</v>
      </c>
      <c r="E736" s="45">
        <v>0.33</v>
      </c>
      <c r="F736" s="45">
        <v>0.15</v>
      </c>
      <c r="G736" s="45">
        <v>0.31</v>
      </c>
      <c r="H736" s="45">
        <v>0.26</v>
      </c>
      <c r="I736" s="45">
        <v>-9999</v>
      </c>
      <c r="J736" s="45">
        <v>0.78</v>
      </c>
      <c r="K736" s="45">
        <v>0.28999999999999998</v>
      </c>
      <c r="L736" s="45">
        <v>0.11</v>
      </c>
      <c r="M736" s="46">
        <v>0.49</v>
      </c>
      <c r="N736" s="45">
        <v>0.26</v>
      </c>
      <c r="O736" s="45">
        <v>0.13</v>
      </c>
      <c r="P736" s="45">
        <v>-9999</v>
      </c>
      <c r="Q736" s="45">
        <v>0.18</v>
      </c>
      <c r="R736" s="45">
        <v>-9999</v>
      </c>
      <c r="S736" s="45">
        <v>-9999</v>
      </c>
      <c r="T736" s="45">
        <v>-9999</v>
      </c>
      <c r="U736" s="45">
        <v>0.08</v>
      </c>
      <c r="V736" s="64">
        <f t="shared" si="35"/>
        <v>40603</v>
      </c>
      <c r="W736" s="65">
        <f t="shared" si="36"/>
        <v>2011</v>
      </c>
      <c r="X736" s="72" t="str">
        <f t="shared" si="37"/>
        <v>May</v>
      </c>
    </row>
    <row r="737" spans="1:24" x14ac:dyDescent="0.25">
      <c r="A737" s="61">
        <v>4</v>
      </c>
      <c r="B737" s="61">
        <v>2011</v>
      </c>
      <c r="C737" s="57">
        <v>0.17</v>
      </c>
      <c r="D737" s="45">
        <v>1.25</v>
      </c>
      <c r="E737" s="45">
        <v>2.41</v>
      </c>
      <c r="F737" s="45">
        <v>0.98</v>
      </c>
      <c r="G737" s="45">
        <v>0.9</v>
      </c>
      <c r="H737" s="45">
        <v>1.0900000000000001</v>
      </c>
      <c r="I737" s="45">
        <v>-9999</v>
      </c>
      <c r="J737" s="45">
        <v>3.18</v>
      </c>
      <c r="K737" s="45">
        <v>2.0499999999999998</v>
      </c>
      <c r="L737" s="45">
        <v>1.36</v>
      </c>
      <c r="M737" s="46">
        <v>-9999</v>
      </c>
      <c r="N737" s="45">
        <v>1.1399999999999999</v>
      </c>
      <c r="O737" s="45">
        <v>-9999</v>
      </c>
      <c r="P737" s="45">
        <v>-9999</v>
      </c>
      <c r="Q737" s="45">
        <v>0.79</v>
      </c>
      <c r="R737" s="45">
        <v>-9999</v>
      </c>
      <c r="S737" s="45">
        <v>-9999</v>
      </c>
      <c r="T737" s="45">
        <v>-9999</v>
      </c>
      <c r="U737" s="45">
        <v>0.95</v>
      </c>
      <c r="V737" s="64">
        <f t="shared" si="35"/>
        <v>40634</v>
      </c>
      <c r="W737" s="65">
        <f t="shared" si="36"/>
        <v>2011</v>
      </c>
      <c r="X737" s="72" t="str">
        <f t="shared" si="37"/>
        <v>Jun</v>
      </c>
    </row>
    <row r="738" spans="1:24" x14ac:dyDescent="0.25">
      <c r="A738" s="61">
        <v>5</v>
      </c>
      <c r="B738" s="61">
        <v>2011</v>
      </c>
      <c r="C738" s="57">
        <v>1.2</v>
      </c>
      <c r="D738" s="45">
        <v>2.37</v>
      </c>
      <c r="E738" s="45">
        <v>5.16</v>
      </c>
      <c r="F738" s="45">
        <v>4.07</v>
      </c>
      <c r="G738" s="45">
        <v>1.42</v>
      </c>
      <c r="H738" s="45">
        <v>3.67</v>
      </c>
      <c r="I738" s="45">
        <v>-9999</v>
      </c>
      <c r="J738" s="45">
        <v>3.69</v>
      </c>
      <c r="K738" s="45">
        <v>4.5</v>
      </c>
      <c r="L738" s="45">
        <v>4.92</v>
      </c>
      <c r="M738" s="46">
        <v>4.28</v>
      </c>
      <c r="N738" s="45">
        <v>2.74</v>
      </c>
      <c r="O738" s="45">
        <v>0.75</v>
      </c>
      <c r="P738" s="45">
        <v>-9999</v>
      </c>
      <c r="Q738" s="45">
        <v>2.73</v>
      </c>
      <c r="R738" s="45">
        <v>-9999</v>
      </c>
      <c r="S738" s="45">
        <v>-9999</v>
      </c>
      <c r="T738" s="45">
        <v>-9999</v>
      </c>
      <c r="U738" s="45">
        <v>3.73</v>
      </c>
      <c r="V738" s="64">
        <f t="shared" si="35"/>
        <v>40664</v>
      </c>
      <c r="W738" s="65">
        <f t="shared" si="36"/>
        <v>2011</v>
      </c>
      <c r="X738" s="72" t="str">
        <f t="shared" si="37"/>
        <v>Jul</v>
      </c>
    </row>
    <row r="739" spans="1:24" x14ac:dyDescent="0.25">
      <c r="A739" s="61">
        <v>6</v>
      </c>
      <c r="B739" s="61">
        <v>2011</v>
      </c>
      <c r="C739" s="57">
        <v>7.0000000000000007E-2</v>
      </c>
      <c r="D739" s="45">
        <v>1.61</v>
      </c>
      <c r="E739" s="45">
        <v>1.35</v>
      </c>
      <c r="F739" s="45">
        <v>0.95</v>
      </c>
      <c r="G739" s="45">
        <v>0.23</v>
      </c>
      <c r="H739" s="45">
        <v>1.36</v>
      </c>
      <c r="I739" s="45">
        <v>-9999</v>
      </c>
      <c r="J739" s="45">
        <v>1.37</v>
      </c>
      <c r="K739" s="45">
        <v>2.78</v>
      </c>
      <c r="L739" s="45">
        <v>0.92</v>
      </c>
      <c r="M739" s="46">
        <v>-9999</v>
      </c>
      <c r="N739" s="45">
        <v>1.39</v>
      </c>
      <c r="O739" s="45">
        <v>0.25</v>
      </c>
      <c r="P739" s="45">
        <v>-9999</v>
      </c>
      <c r="Q739" s="45">
        <v>1.65</v>
      </c>
      <c r="R739" s="45">
        <v>-9999</v>
      </c>
      <c r="S739" s="45">
        <v>-9999</v>
      </c>
      <c r="T739" s="45">
        <v>-9999</v>
      </c>
      <c r="U739" s="45">
        <v>1.05</v>
      </c>
      <c r="V739" s="64">
        <f t="shared" si="35"/>
        <v>40695</v>
      </c>
      <c r="W739" s="65">
        <f t="shared" si="36"/>
        <v>2011</v>
      </c>
      <c r="X739" s="72" t="str">
        <f t="shared" si="37"/>
        <v>Aug</v>
      </c>
    </row>
    <row r="740" spans="1:24" x14ac:dyDescent="0.25">
      <c r="A740" s="61">
        <v>7</v>
      </c>
      <c r="B740" s="61">
        <v>2011</v>
      </c>
      <c r="C740" s="57">
        <v>2.0099999999999998</v>
      </c>
      <c r="D740" s="45">
        <v>3.6</v>
      </c>
      <c r="E740" s="45">
        <v>2.87</v>
      </c>
      <c r="F740" s="45">
        <v>2.54</v>
      </c>
      <c r="G740" s="45">
        <v>2.3199999999999998</v>
      </c>
      <c r="H740" s="45">
        <v>6.94</v>
      </c>
      <c r="I740" s="45">
        <v>-9999</v>
      </c>
      <c r="J740" s="45">
        <v>1.96</v>
      </c>
      <c r="K740" s="45">
        <v>1.7</v>
      </c>
      <c r="L740" s="45">
        <v>3.83</v>
      </c>
      <c r="M740" s="46">
        <v>-9999</v>
      </c>
      <c r="N740" s="45">
        <v>4.38</v>
      </c>
      <c r="O740" s="45">
        <v>1.99</v>
      </c>
      <c r="P740" s="45">
        <v>-9999</v>
      </c>
      <c r="Q740" s="45">
        <v>2.68</v>
      </c>
      <c r="R740" s="45">
        <v>-9999</v>
      </c>
      <c r="S740" s="45">
        <v>-9999</v>
      </c>
      <c r="T740" s="45">
        <v>-9999</v>
      </c>
      <c r="U740" s="45">
        <v>2.92</v>
      </c>
      <c r="V740" s="64">
        <f t="shared" si="35"/>
        <v>40725</v>
      </c>
      <c r="W740" s="65">
        <f t="shared" si="36"/>
        <v>2011</v>
      </c>
      <c r="X740" s="72" t="str">
        <f t="shared" si="37"/>
        <v>Sep</v>
      </c>
    </row>
    <row r="741" spans="1:24" x14ac:dyDescent="0.25">
      <c r="A741" s="61">
        <v>8</v>
      </c>
      <c r="B741" s="61">
        <v>2011</v>
      </c>
      <c r="C741" s="57">
        <v>2.54</v>
      </c>
      <c r="D741" s="45">
        <v>2.85</v>
      </c>
      <c r="E741" s="45">
        <v>1.08</v>
      </c>
      <c r="F741" s="45">
        <v>0.47</v>
      </c>
      <c r="G741" s="45">
        <v>2.61</v>
      </c>
      <c r="H741" s="45">
        <v>7.0000000000000007E-2</v>
      </c>
      <c r="I741" s="45">
        <v>-9999</v>
      </c>
      <c r="J741" s="45">
        <v>0.47</v>
      </c>
      <c r="K741" s="45">
        <v>0.12</v>
      </c>
      <c r="L741" s="45">
        <v>0.38</v>
      </c>
      <c r="M741" s="46">
        <v>-9999</v>
      </c>
      <c r="N741" s="45">
        <v>1.82</v>
      </c>
      <c r="O741" s="45">
        <v>2.39</v>
      </c>
      <c r="P741" s="45">
        <v>-9999</v>
      </c>
      <c r="Q741" s="45">
        <v>1.48</v>
      </c>
      <c r="R741" s="45">
        <v>-9999</v>
      </c>
      <c r="S741" s="45">
        <v>-9999</v>
      </c>
      <c r="T741" s="45">
        <v>-9999</v>
      </c>
      <c r="U741" s="45">
        <v>0.19</v>
      </c>
      <c r="V741" s="64">
        <f t="shared" si="35"/>
        <v>40756</v>
      </c>
      <c r="W741" s="65">
        <f t="shared" si="36"/>
        <v>2011</v>
      </c>
      <c r="X741" s="72" t="str">
        <f t="shared" si="37"/>
        <v>Oct</v>
      </c>
    </row>
    <row r="742" spans="1:24" x14ac:dyDescent="0.25">
      <c r="A742" s="61">
        <v>9</v>
      </c>
      <c r="B742" s="61">
        <v>2011</v>
      </c>
      <c r="C742" s="57">
        <v>1.57</v>
      </c>
      <c r="D742" s="45">
        <v>1.5</v>
      </c>
      <c r="E742" s="45">
        <v>2.56</v>
      </c>
      <c r="F742" s="45">
        <v>1.57</v>
      </c>
      <c r="G742" s="45">
        <v>1.44</v>
      </c>
      <c r="H742" s="45">
        <v>1.62</v>
      </c>
      <c r="I742" s="45">
        <v>-9999</v>
      </c>
      <c r="J742" s="45">
        <v>1.1399999999999999</v>
      </c>
      <c r="K742" s="45">
        <v>1.97</v>
      </c>
      <c r="L742" s="45">
        <v>0.3</v>
      </c>
      <c r="M742" s="46">
        <v>1.7</v>
      </c>
      <c r="N742" s="45">
        <v>1.1299999999999999</v>
      </c>
      <c r="O742" s="45">
        <v>1.7</v>
      </c>
      <c r="P742" s="45">
        <v>-9999</v>
      </c>
      <c r="Q742" s="45">
        <v>1.1200000000000001</v>
      </c>
      <c r="R742" s="45">
        <v>-9999</v>
      </c>
      <c r="S742" s="45">
        <v>-9999</v>
      </c>
      <c r="T742" s="45">
        <v>-9999</v>
      </c>
      <c r="U742" s="45">
        <v>2.34</v>
      </c>
      <c r="V742" s="64">
        <f t="shared" si="35"/>
        <v>40787</v>
      </c>
      <c r="W742" s="65">
        <f t="shared" si="36"/>
        <v>2011</v>
      </c>
      <c r="X742" s="72" t="str">
        <f t="shared" si="37"/>
        <v>Nov</v>
      </c>
    </row>
    <row r="743" spans="1:24" x14ac:dyDescent="0.25">
      <c r="A743" s="61">
        <v>10</v>
      </c>
      <c r="B743" s="61">
        <v>2011</v>
      </c>
      <c r="C743" s="57">
        <v>1</v>
      </c>
      <c r="D743" s="45">
        <v>1.45</v>
      </c>
      <c r="E743" s="45">
        <v>1.65</v>
      </c>
      <c r="F743" s="45">
        <v>1.34</v>
      </c>
      <c r="G743" s="45">
        <v>0.39</v>
      </c>
      <c r="H743" s="45">
        <v>1.52</v>
      </c>
      <c r="I743" s="45">
        <v>-9999</v>
      </c>
      <c r="J743" s="45">
        <v>1.79</v>
      </c>
      <c r="K743" s="45">
        <v>1.77</v>
      </c>
      <c r="L743" s="45">
        <v>1.57</v>
      </c>
      <c r="M743" s="46">
        <v>1.91</v>
      </c>
      <c r="N743" s="45">
        <v>1.76</v>
      </c>
      <c r="O743" s="45">
        <v>0.67</v>
      </c>
      <c r="P743" s="45">
        <v>-9999</v>
      </c>
      <c r="Q743" s="45">
        <v>1.5</v>
      </c>
      <c r="R743" s="45">
        <v>-9999</v>
      </c>
      <c r="S743" s="45">
        <v>-9999</v>
      </c>
      <c r="T743" s="45">
        <v>-9999</v>
      </c>
      <c r="U743" s="45">
        <v>1.62</v>
      </c>
      <c r="V743" s="64">
        <f t="shared" si="35"/>
        <v>40817</v>
      </c>
      <c r="W743" s="65">
        <f t="shared" si="36"/>
        <v>2011</v>
      </c>
      <c r="X743" s="72" t="str">
        <f t="shared" si="37"/>
        <v>Dec</v>
      </c>
    </row>
    <row r="744" spans="1:24" x14ac:dyDescent="0.25">
      <c r="A744" s="61">
        <v>11</v>
      </c>
      <c r="B744" s="61">
        <v>2011</v>
      </c>
      <c r="C744" s="57">
        <v>0.35</v>
      </c>
      <c r="D744" s="45">
        <v>0.5</v>
      </c>
      <c r="E744" s="45">
        <v>0.98</v>
      </c>
      <c r="F744" s="45">
        <v>0.72</v>
      </c>
      <c r="G744" s="45">
        <v>0</v>
      </c>
      <c r="H744" s="45">
        <v>0.39</v>
      </c>
      <c r="I744" s="45">
        <v>-9999</v>
      </c>
      <c r="J744" s="45">
        <v>1.03</v>
      </c>
      <c r="K744" s="45">
        <v>0.87</v>
      </c>
      <c r="L744" s="45">
        <v>0.16</v>
      </c>
      <c r="M744" s="46">
        <v>0.35</v>
      </c>
      <c r="N744" s="45">
        <v>0.64</v>
      </c>
      <c r="O744" s="45">
        <v>0.09</v>
      </c>
      <c r="P744" s="45">
        <v>-9999</v>
      </c>
      <c r="Q744" s="45">
        <v>1.2</v>
      </c>
      <c r="R744" s="45">
        <v>-9999</v>
      </c>
      <c r="S744" s="45">
        <v>0.64</v>
      </c>
      <c r="T744" s="45">
        <v>-9999</v>
      </c>
      <c r="U744" s="45">
        <v>0.71</v>
      </c>
      <c r="V744" s="64">
        <f t="shared" si="35"/>
        <v>40848</v>
      </c>
      <c r="W744" s="65">
        <f t="shared" si="36"/>
        <v>2012</v>
      </c>
      <c r="X744" s="72" t="str">
        <f t="shared" si="37"/>
        <v>Jan</v>
      </c>
    </row>
    <row r="745" spans="1:24" x14ac:dyDescent="0.25">
      <c r="A745" s="61">
        <v>12</v>
      </c>
      <c r="B745" s="61">
        <v>2011</v>
      </c>
      <c r="C745" s="57">
        <v>0.78</v>
      </c>
      <c r="D745" s="45">
        <v>1.04</v>
      </c>
      <c r="E745" s="45">
        <v>1.92</v>
      </c>
      <c r="F745" s="45">
        <v>0.56000000000000005</v>
      </c>
      <c r="G745" s="45">
        <v>0.72</v>
      </c>
      <c r="H745" s="45">
        <v>0.98</v>
      </c>
      <c r="I745" s="45">
        <v>-9999</v>
      </c>
      <c r="J745" s="45">
        <v>1.04</v>
      </c>
      <c r="K745" s="45">
        <v>0.79</v>
      </c>
      <c r="L745" s="45">
        <v>0.09</v>
      </c>
      <c r="M745" s="46">
        <v>1E-3</v>
      </c>
      <c r="N745" s="45">
        <v>1.53</v>
      </c>
      <c r="O745" s="45">
        <v>0.27</v>
      </c>
      <c r="P745" s="45">
        <v>-9999</v>
      </c>
      <c r="Q745" s="45">
        <v>1.66</v>
      </c>
      <c r="R745" s="45">
        <v>-9999</v>
      </c>
      <c r="S745" s="45">
        <v>0.13</v>
      </c>
      <c r="T745" s="45">
        <v>-9999</v>
      </c>
      <c r="U745" s="45">
        <v>1.04</v>
      </c>
      <c r="V745" s="64">
        <f t="shared" si="35"/>
        <v>40878</v>
      </c>
      <c r="W745" s="65">
        <f t="shared" si="36"/>
        <v>2012</v>
      </c>
      <c r="X745" s="72" t="str">
        <f t="shared" si="37"/>
        <v>Feb</v>
      </c>
    </row>
    <row r="746" spans="1:24" x14ac:dyDescent="0.25">
      <c r="A746" s="61">
        <v>1</v>
      </c>
      <c r="B746" s="61">
        <v>2012</v>
      </c>
      <c r="C746" s="57">
        <v>7.0000000000000007E-2</v>
      </c>
      <c r="D746" s="45">
        <v>0.38</v>
      </c>
      <c r="E746" s="45">
        <v>0.38</v>
      </c>
      <c r="F746" s="45">
        <v>0.19</v>
      </c>
      <c r="G746" s="45">
        <v>0.14000000000000001</v>
      </c>
      <c r="H746" s="45">
        <v>0.24</v>
      </c>
      <c r="I746" s="45">
        <v>-9999</v>
      </c>
      <c r="J746" s="45">
        <v>0.28000000000000003</v>
      </c>
      <c r="K746" s="45">
        <v>7.0000000000000007E-2</v>
      </c>
      <c r="L746" s="45">
        <v>1.0000000000000001E-5</v>
      </c>
      <c r="M746" s="46">
        <v>1E-3</v>
      </c>
      <c r="N746" s="45">
        <v>0.55000000000000004</v>
      </c>
      <c r="O746" s="45">
        <v>0.03</v>
      </c>
      <c r="P746" s="45">
        <v>-9999</v>
      </c>
      <c r="Q746" s="45">
        <v>0.35</v>
      </c>
      <c r="R746" s="45">
        <v>-9999</v>
      </c>
      <c r="S746" s="45">
        <v>0.03</v>
      </c>
      <c r="T746" s="45">
        <v>-9999</v>
      </c>
      <c r="U746" s="45">
        <v>0.17</v>
      </c>
      <c r="V746" s="64">
        <f t="shared" si="35"/>
        <v>40909</v>
      </c>
      <c r="W746" s="65">
        <f t="shared" si="36"/>
        <v>2012</v>
      </c>
      <c r="X746" s="72" t="str">
        <f t="shared" si="37"/>
        <v>Mar</v>
      </c>
    </row>
    <row r="747" spans="1:24" x14ac:dyDescent="0.25">
      <c r="A747" s="61">
        <v>2</v>
      </c>
      <c r="B747" s="61">
        <v>2012</v>
      </c>
      <c r="C747" s="57">
        <v>0.39</v>
      </c>
      <c r="D747" s="45">
        <v>0.6</v>
      </c>
      <c r="E747" s="45">
        <v>1.94</v>
      </c>
      <c r="F747" s="45">
        <v>1.83</v>
      </c>
      <c r="G747" s="45">
        <v>0.59</v>
      </c>
      <c r="H747" s="45">
        <v>0.95</v>
      </c>
      <c r="I747" s="45">
        <v>-9999</v>
      </c>
      <c r="J747" s="45">
        <v>1</v>
      </c>
      <c r="K747" s="45">
        <v>0.72</v>
      </c>
      <c r="L747" s="45">
        <v>0.4</v>
      </c>
      <c r="M747" s="46">
        <v>1.4</v>
      </c>
      <c r="N747" s="45">
        <v>1.63</v>
      </c>
      <c r="O747" s="45">
        <v>0.19</v>
      </c>
      <c r="P747" s="45">
        <v>-9999</v>
      </c>
      <c r="Q747" s="45">
        <v>2.02</v>
      </c>
      <c r="R747" s="45">
        <v>-9999</v>
      </c>
      <c r="S747" s="45">
        <v>0.8</v>
      </c>
      <c r="T747" s="45">
        <v>-9999</v>
      </c>
      <c r="U747" s="45">
        <v>0.11</v>
      </c>
      <c r="V747" s="64">
        <f t="shared" si="35"/>
        <v>40940</v>
      </c>
      <c r="W747" s="65">
        <f t="shared" si="36"/>
        <v>2012</v>
      </c>
      <c r="X747" s="72" t="str">
        <f t="shared" si="37"/>
        <v>Apr</v>
      </c>
    </row>
    <row r="748" spans="1:24" x14ac:dyDescent="0.25">
      <c r="A748" s="61">
        <v>3</v>
      </c>
      <c r="B748" s="61">
        <v>2012</v>
      </c>
      <c r="C748" s="57">
        <v>0.06</v>
      </c>
      <c r="D748" s="45">
        <v>1.0000000000000001E-5</v>
      </c>
      <c r="E748" s="45">
        <v>0.01</v>
      </c>
      <c r="F748" s="45">
        <v>1.0000000000000001E-5</v>
      </c>
      <c r="G748" s="45">
        <v>0.05</v>
      </c>
      <c r="H748" s="45">
        <v>1.0000000000000001E-5</v>
      </c>
      <c r="I748" s="45">
        <v>-9999</v>
      </c>
      <c r="J748" s="45">
        <v>0.08</v>
      </c>
      <c r="K748" s="45">
        <v>1.0000000000000001E-5</v>
      </c>
      <c r="L748" s="45">
        <v>0</v>
      </c>
      <c r="M748" s="46">
        <v>0.16</v>
      </c>
      <c r="N748" s="45">
        <v>0.08</v>
      </c>
      <c r="O748" s="45">
        <v>1.0000000000000001E-5</v>
      </c>
      <c r="P748" s="45">
        <v>-9999</v>
      </c>
      <c r="Q748" s="45">
        <v>0.1</v>
      </c>
      <c r="R748" s="45">
        <v>-9999</v>
      </c>
      <c r="S748" s="45">
        <v>0.76</v>
      </c>
      <c r="T748" s="45">
        <v>-9999</v>
      </c>
      <c r="U748" s="45">
        <v>1.0000000000000001E-5</v>
      </c>
      <c r="V748" s="64">
        <f t="shared" si="35"/>
        <v>40969</v>
      </c>
      <c r="W748" s="65">
        <f t="shared" si="36"/>
        <v>2012</v>
      </c>
      <c r="X748" s="72" t="str">
        <f t="shared" si="37"/>
        <v>May</v>
      </c>
    </row>
    <row r="749" spans="1:24" x14ac:dyDescent="0.25">
      <c r="A749" s="61">
        <v>4</v>
      </c>
      <c r="B749" s="61">
        <v>2012</v>
      </c>
      <c r="C749" s="57">
        <v>0.13</v>
      </c>
      <c r="D749" s="45">
        <v>1.2</v>
      </c>
      <c r="E749" s="45">
        <v>1.31</v>
      </c>
      <c r="F749" s="45">
        <v>2.2999999999999998</v>
      </c>
      <c r="G749" s="45">
        <v>1.41</v>
      </c>
      <c r="H749" s="45">
        <v>1</v>
      </c>
      <c r="I749" s="45">
        <v>-9999</v>
      </c>
      <c r="J749" s="45">
        <v>0.75</v>
      </c>
      <c r="K749" s="45">
        <v>0.4</v>
      </c>
      <c r="L749" s="45">
        <v>1.58</v>
      </c>
      <c r="M749" s="46">
        <v>1.37</v>
      </c>
      <c r="N749" s="45">
        <v>1.07</v>
      </c>
      <c r="O749" s="45">
        <v>0.59</v>
      </c>
      <c r="P749" s="45">
        <v>-9999</v>
      </c>
      <c r="Q749" s="45">
        <v>1.75</v>
      </c>
      <c r="R749" s="45">
        <v>-9999</v>
      </c>
      <c r="S749" s="45">
        <v>2.0699999999999998</v>
      </c>
      <c r="T749" s="45">
        <v>-9999</v>
      </c>
      <c r="U749" s="45">
        <v>0.43</v>
      </c>
      <c r="V749" s="64">
        <f t="shared" si="35"/>
        <v>41000</v>
      </c>
      <c r="W749" s="65">
        <f t="shared" si="36"/>
        <v>2012</v>
      </c>
      <c r="X749" s="72" t="str">
        <f t="shared" si="37"/>
        <v>Jun</v>
      </c>
    </row>
    <row r="750" spans="1:24" x14ac:dyDescent="0.25">
      <c r="A750" s="61">
        <v>5</v>
      </c>
      <c r="B750" s="61">
        <v>2012</v>
      </c>
      <c r="C750" s="57">
        <v>0.9</v>
      </c>
      <c r="D750" s="45">
        <v>2.02</v>
      </c>
      <c r="E750" s="45">
        <v>1.78</v>
      </c>
      <c r="F750" s="45">
        <v>0.65</v>
      </c>
      <c r="G750" s="45">
        <v>2.0099999999999998</v>
      </c>
      <c r="H750" s="45">
        <v>1.1599999999999999</v>
      </c>
      <c r="I750" s="45">
        <v>-9999</v>
      </c>
      <c r="J750" s="45">
        <v>1.52</v>
      </c>
      <c r="K750" s="45">
        <v>1.69</v>
      </c>
      <c r="L750" s="45">
        <v>1.02</v>
      </c>
      <c r="M750" s="46">
        <v>1.1100000000000001</v>
      </c>
      <c r="N750" s="45">
        <v>2.06</v>
      </c>
      <c r="O750" s="45">
        <v>1.46</v>
      </c>
      <c r="P750" s="45">
        <v>-9999</v>
      </c>
      <c r="Q750" s="45">
        <v>1.56</v>
      </c>
      <c r="R750" s="45">
        <v>-9999</v>
      </c>
      <c r="S750" s="45">
        <v>1.29</v>
      </c>
      <c r="T750" s="45">
        <v>-9999</v>
      </c>
      <c r="U750" s="45">
        <v>1.62</v>
      </c>
      <c r="V750" s="64">
        <f t="shared" si="35"/>
        <v>41030</v>
      </c>
      <c r="W750" s="65">
        <f t="shared" si="36"/>
        <v>2012</v>
      </c>
      <c r="X750" s="72" t="str">
        <f t="shared" si="37"/>
        <v>Jul</v>
      </c>
    </row>
    <row r="751" spans="1:24" x14ac:dyDescent="0.25">
      <c r="A751" s="61">
        <v>6</v>
      </c>
      <c r="B751" s="61">
        <v>2012</v>
      </c>
      <c r="C751" s="57">
        <v>0.14000000000000001</v>
      </c>
      <c r="D751" s="45">
        <v>0.61</v>
      </c>
      <c r="E751" s="45">
        <v>0.38</v>
      </c>
      <c r="F751" s="45">
        <v>0.93</v>
      </c>
      <c r="G751" s="45">
        <v>0.23</v>
      </c>
      <c r="H751" s="45">
        <v>0.37</v>
      </c>
      <c r="I751" s="45">
        <v>-9999</v>
      </c>
      <c r="J751" s="45">
        <v>0.56999999999999995</v>
      </c>
      <c r="K751" s="45">
        <v>0.61</v>
      </c>
      <c r="L751" s="45">
        <v>1.6</v>
      </c>
      <c r="M751" s="46">
        <v>-9999</v>
      </c>
      <c r="N751" s="45">
        <v>1.1100000000000001</v>
      </c>
      <c r="O751" s="45">
        <v>1.0000000000000001E-5</v>
      </c>
      <c r="P751" s="45">
        <v>-9999</v>
      </c>
      <c r="Q751" s="45">
        <v>1.87</v>
      </c>
      <c r="R751" s="45">
        <v>-9999</v>
      </c>
      <c r="S751" s="45">
        <v>0.57999999999999996</v>
      </c>
      <c r="T751" s="45">
        <v>-9999</v>
      </c>
      <c r="U751" s="45">
        <v>0.41</v>
      </c>
      <c r="V751" s="64">
        <f t="shared" si="35"/>
        <v>41061</v>
      </c>
      <c r="W751" s="65">
        <f t="shared" si="36"/>
        <v>2012</v>
      </c>
      <c r="X751" s="72" t="str">
        <f t="shared" si="37"/>
        <v>Aug</v>
      </c>
    </row>
    <row r="752" spans="1:24" x14ac:dyDescent="0.25">
      <c r="A752" s="61">
        <v>7</v>
      </c>
      <c r="B752" s="61">
        <v>2012</v>
      </c>
      <c r="C752" s="57">
        <v>3.66</v>
      </c>
      <c r="D752" s="45">
        <v>3.6</v>
      </c>
      <c r="E752" s="45">
        <v>4.99</v>
      </c>
      <c r="F752" s="45">
        <v>2.09</v>
      </c>
      <c r="G752" s="45">
        <v>2.91</v>
      </c>
      <c r="H752" s="45">
        <v>2</v>
      </c>
      <c r="I752" s="45">
        <v>-9999</v>
      </c>
      <c r="J752" s="45">
        <v>5.51</v>
      </c>
      <c r="K752" s="45">
        <v>3.11</v>
      </c>
      <c r="L752" s="45">
        <v>1.5</v>
      </c>
      <c r="M752" s="46">
        <v>0.78</v>
      </c>
      <c r="N752" s="45">
        <v>1.28</v>
      </c>
      <c r="O752" s="45">
        <v>3.96</v>
      </c>
      <c r="P752" s="45">
        <v>-9999</v>
      </c>
      <c r="Q752" s="45">
        <v>2.35</v>
      </c>
      <c r="R752" s="45">
        <v>-9999</v>
      </c>
      <c r="S752" s="45">
        <v>1.88</v>
      </c>
      <c r="T752" s="45">
        <v>-9999</v>
      </c>
      <c r="U752" s="45">
        <v>5.12</v>
      </c>
      <c r="V752" s="64">
        <f t="shared" si="35"/>
        <v>41091</v>
      </c>
      <c r="W752" s="65">
        <f t="shared" si="36"/>
        <v>2012</v>
      </c>
      <c r="X752" s="72" t="str">
        <f t="shared" si="37"/>
        <v>Sep</v>
      </c>
    </row>
    <row r="753" spans="1:24" x14ac:dyDescent="0.25">
      <c r="A753" s="61">
        <v>8</v>
      </c>
      <c r="B753" s="61">
        <v>2012</v>
      </c>
      <c r="C753" s="57">
        <v>0.88</v>
      </c>
      <c r="D753" s="45">
        <v>1.1599999999999999</v>
      </c>
      <c r="E753" s="45">
        <v>0.36</v>
      </c>
      <c r="F753" s="45">
        <v>0.23</v>
      </c>
      <c r="G753" s="45">
        <v>0.78</v>
      </c>
      <c r="H753" s="45">
        <v>0.2</v>
      </c>
      <c r="I753" s="45">
        <v>-9999</v>
      </c>
      <c r="J753" s="45">
        <v>0.88</v>
      </c>
      <c r="K753" s="45">
        <v>0.03</v>
      </c>
      <c r="L753" s="45">
        <v>0.23</v>
      </c>
      <c r="M753" s="46">
        <v>-9999</v>
      </c>
      <c r="N753" s="45">
        <v>0.42</v>
      </c>
      <c r="O753" s="45">
        <v>0.27</v>
      </c>
      <c r="P753" s="45">
        <v>-9999</v>
      </c>
      <c r="Q753" s="45">
        <v>0.2</v>
      </c>
      <c r="R753" s="45">
        <v>-9999</v>
      </c>
      <c r="S753" s="45">
        <v>0.08</v>
      </c>
      <c r="T753" s="45">
        <v>-9999</v>
      </c>
      <c r="U753" s="45">
        <v>0.14000000000000001</v>
      </c>
      <c r="V753" s="64">
        <f t="shared" si="35"/>
        <v>41122</v>
      </c>
      <c r="W753" s="65">
        <f t="shared" si="36"/>
        <v>2012</v>
      </c>
      <c r="X753" s="72" t="str">
        <f t="shared" si="37"/>
        <v>Oct</v>
      </c>
    </row>
    <row r="754" spans="1:24" x14ac:dyDescent="0.25">
      <c r="A754" s="61">
        <v>9</v>
      </c>
      <c r="B754" s="61">
        <v>2012</v>
      </c>
      <c r="C754" s="57">
        <v>1.68</v>
      </c>
      <c r="D754" s="45">
        <v>1.97</v>
      </c>
      <c r="E754" s="45">
        <v>2.27</v>
      </c>
      <c r="F754" s="45">
        <v>1.54</v>
      </c>
      <c r="G754" s="45">
        <v>2.02</v>
      </c>
      <c r="H754" s="45">
        <v>2.2599999999999998</v>
      </c>
      <c r="I754" s="45">
        <v>-9999</v>
      </c>
      <c r="J754" s="45">
        <v>1.38</v>
      </c>
      <c r="K754" s="45">
        <v>2.72</v>
      </c>
      <c r="L754" s="45">
        <v>0.82</v>
      </c>
      <c r="M754" s="46">
        <v>-9999</v>
      </c>
      <c r="N754" s="45">
        <v>2.92</v>
      </c>
      <c r="O754" s="45">
        <v>1.76</v>
      </c>
      <c r="P754" s="45">
        <v>-9999</v>
      </c>
      <c r="Q754" s="45">
        <v>1.69</v>
      </c>
      <c r="R754" s="45">
        <v>-9999</v>
      </c>
      <c r="S754" s="45">
        <v>0.69</v>
      </c>
      <c r="T754" s="45">
        <v>-9999</v>
      </c>
      <c r="U754" s="45">
        <v>1.83</v>
      </c>
      <c r="V754" s="64">
        <f t="shared" si="35"/>
        <v>41153</v>
      </c>
      <c r="W754" s="65">
        <f t="shared" si="36"/>
        <v>2012</v>
      </c>
      <c r="X754" s="72" t="str">
        <f t="shared" si="37"/>
        <v>Nov</v>
      </c>
    </row>
    <row r="755" spans="1:24" x14ac:dyDescent="0.25">
      <c r="A755" s="61">
        <v>10</v>
      </c>
      <c r="B755" s="61">
        <v>2012</v>
      </c>
      <c r="C755" s="57">
        <v>0.35</v>
      </c>
      <c r="D755" s="45">
        <v>0.56000000000000005</v>
      </c>
      <c r="E755" s="45">
        <v>1.44</v>
      </c>
      <c r="F755" s="45">
        <v>1.1100000000000001</v>
      </c>
      <c r="G755" s="45">
        <v>0.68</v>
      </c>
      <c r="H755" s="45">
        <v>0.81</v>
      </c>
      <c r="I755" s="45">
        <v>-9999</v>
      </c>
      <c r="J755" s="45">
        <v>0.75</v>
      </c>
      <c r="K755" s="45">
        <v>0.66</v>
      </c>
      <c r="L755" s="45">
        <v>0.3</v>
      </c>
      <c r="M755" s="46">
        <v>0.85</v>
      </c>
      <c r="N755" s="45">
        <v>1.44</v>
      </c>
      <c r="O755" s="45">
        <v>0.59</v>
      </c>
      <c r="P755" s="45">
        <v>-9999</v>
      </c>
      <c r="Q755" s="45">
        <v>0.68</v>
      </c>
      <c r="R755" s="45">
        <v>-9999</v>
      </c>
      <c r="S755" s="45">
        <v>0.82</v>
      </c>
      <c r="T755" s="45">
        <v>-9999</v>
      </c>
      <c r="U755" s="45">
        <v>0.64</v>
      </c>
      <c r="V755" s="64">
        <f t="shared" si="35"/>
        <v>41183</v>
      </c>
      <c r="W755" s="65">
        <f t="shared" si="36"/>
        <v>2012</v>
      </c>
      <c r="X755" s="72" t="str">
        <f t="shared" si="37"/>
        <v>Dec</v>
      </c>
    </row>
    <row r="756" spans="1:24" x14ac:dyDescent="0.25">
      <c r="A756" s="61">
        <v>11</v>
      </c>
      <c r="B756" s="61">
        <v>2012</v>
      </c>
      <c r="C756" s="57">
        <v>0.02</v>
      </c>
      <c r="D756" s="45">
        <v>1.0000000000000001E-5</v>
      </c>
      <c r="E756" s="45">
        <v>0.28000000000000003</v>
      </c>
      <c r="F756" s="45">
        <v>0.45</v>
      </c>
      <c r="G756" s="45">
        <v>0</v>
      </c>
      <c r="H756" s="45">
        <v>0.36</v>
      </c>
      <c r="I756" s="45">
        <v>-9999</v>
      </c>
      <c r="J756" s="45">
        <v>0.01</v>
      </c>
      <c r="K756" s="45">
        <v>0.14000000000000001</v>
      </c>
      <c r="L756" s="45">
        <v>0.24</v>
      </c>
      <c r="M756" s="46">
        <v>1E-3</v>
      </c>
      <c r="N756" s="45">
        <v>0.15</v>
      </c>
      <c r="O756" s="45">
        <v>0.08</v>
      </c>
      <c r="P756" s="45">
        <v>-9999</v>
      </c>
      <c r="Q756" s="45">
        <v>0.05</v>
      </c>
      <c r="R756" s="45">
        <v>-9999</v>
      </c>
      <c r="S756" s="45">
        <v>0.1</v>
      </c>
      <c r="T756" s="45">
        <v>-9999</v>
      </c>
      <c r="U756" s="45">
        <v>0.18</v>
      </c>
      <c r="V756" s="64">
        <f t="shared" si="35"/>
        <v>41214</v>
      </c>
      <c r="W756" s="65">
        <f t="shared" si="36"/>
        <v>2013</v>
      </c>
      <c r="X756" s="72" t="str">
        <f t="shared" si="37"/>
        <v>Jan</v>
      </c>
    </row>
    <row r="757" spans="1:24" ht="15.75" thickBot="1" x14ac:dyDescent="0.3">
      <c r="A757" s="62">
        <v>12</v>
      </c>
      <c r="B757" s="62">
        <v>2012</v>
      </c>
      <c r="C757" s="58">
        <v>0.27</v>
      </c>
      <c r="D757" s="52">
        <v>0.67</v>
      </c>
      <c r="E757" s="52">
        <v>0.51</v>
      </c>
      <c r="F757" s="52">
        <v>0.32</v>
      </c>
      <c r="G757" s="52">
        <v>0.92</v>
      </c>
      <c r="H757" s="52">
        <v>0.22</v>
      </c>
      <c r="I757" s="52">
        <v>-9999</v>
      </c>
      <c r="J757" s="52">
        <v>0.8</v>
      </c>
      <c r="K757" s="52">
        <v>0.4</v>
      </c>
      <c r="L757" s="52">
        <v>0.19</v>
      </c>
      <c r="M757" s="53">
        <v>-9999</v>
      </c>
      <c r="N757" s="52">
        <v>0.52</v>
      </c>
      <c r="O757" s="52">
        <v>0.41</v>
      </c>
      <c r="P757" s="52">
        <v>-9999</v>
      </c>
      <c r="Q757" s="52">
        <v>0.74</v>
      </c>
      <c r="R757" s="52">
        <v>-9999</v>
      </c>
      <c r="S757" s="52">
        <v>0.43</v>
      </c>
      <c r="T757" s="52">
        <v>-9999</v>
      </c>
      <c r="U757" s="52">
        <v>0.31</v>
      </c>
      <c r="V757" s="73">
        <f t="shared" si="35"/>
        <v>41244</v>
      </c>
      <c r="W757" s="74">
        <f t="shared" si="36"/>
        <v>2013</v>
      </c>
      <c r="X757" s="75" t="str">
        <f t="shared" si="37"/>
        <v>Feb</v>
      </c>
    </row>
    <row r="758" spans="1:24" x14ac:dyDescent="0.25">
      <c r="L758" t="s">
        <v>34</v>
      </c>
      <c r="M758">
        <f>COUNTIF(M2:M757,"&gt;=0")</f>
        <v>646</v>
      </c>
      <c r="N758">
        <f>M758/M761</f>
        <v>1</v>
      </c>
      <c r="O758" s="86">
        <f>(N758+N759)</f>
        <v>1</v>
      </c>
      <c r="V758" s="5"/>
      <c r="W758" s="2"/>
      <c r="X758" s="3"/>
    </row>
    <row r="759" spans="1:24" x14ac:dyDescent="0.25">
      <c r="L759">
        <v>1.0000000000000001E-5</v>
      </c>
      <c r="M759">
        <f>COUNTIF(M2:M757,"T")</f>
        <v>0</v>
      </c>
      <c r="N759">
        <f>M759/M761</f>
        <v>0</v>
      </c>
      <c r="O759" s="86"/>
      <c r="V759" s="5"/>
      <c r="W759" s="2"/>
      <c r="X759" s="3"/>
    </row>
    <row r="760" spans="1:24" x14ac:dyDescent="0.25">
      <c r="L760">
        <v>-9999</v>
      </c>
      <c r="M760">
        <f>COUNTIF(M2:M757,"NA")</f>
        <v>0</v>
      </c>
      <c r="N760">
        <f>M760/M761</f>
        <v>0</v>
      </c>
      <c r="V760" s="5"/>
      <c r="W760" s="2"/>
      <c r="X760" s="3"/>
    </row>
    <row r="761" spans="1:24" x14ac:dyDescent="0.25">
      <c r="M761">
        <f>SUM(M758:M760)</f>
        <v>646</v>
      </c>
    </row>
  </sheetData>
  <mergeCells count="1">
    <mergeCell ref="O758:O75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67"/>
  <sheetViews>
    <sheetView topLeftCell="A44" workbookViewId="0">
      <selection activeCell="N68" sqref="N68"/>
    </sheetView>
  </sheetViews>
  <sheetFormatPr defaultRowHeight="15" x14ac:dyDescent="0.25"/>
  <cols>
    <col min="1" max="1" width="7.28515625" bestFit="1" customWidth="1"/>
    <col min="2" max="2" width="9.28515625" customWidth="1"/>
    <col min="3" max="10" width="2" bestFit="1" customWidth="1"/>
    <col min="11" max="13" width="3" bestFit="1" customWidth="1"/>
    <col min="14" max="14" width="12.7109375" bestFit="1" customWidth="1"/>
  </cols>
  <sheetData>
    <row r="3" spans="1:14" x14ac:dyDescent="0.25">
      <c r="B3" s="1" t="s">
        <v>3</v>
      </c>
    </row>
    <row r="4" spans="1:14" x14ac:dyDescent="0.25">
      <c r="A4" s="1" t="s">
        <v>4</v>
      </c>
      <c r="B4">
        <v>1</v>
      </c>
      <c r="C4">
        <v>2</v>
      </c>
      <c r="D4">
        <v>3</v>
      </c>
      <c r="E4">
        <v>4</v>
      </c>
      <c r="F4">
        <v>5</v>
      </c>
      <c r="G4">
        <v>6</v>
      </c>
      <c r="H4">
        <v>7</v>
      </c>
      <c r="I4">
        <v>8</v>
      </c>
      <c r="J4">
        <v>9</v>
      </c>
      <c r="K4">
        <v>10</v>
      </c>
      <c r="L4">
        <v>11</v>
      </c>
      <c r="M4">
        <v>12</v>
      </c>
    </row>
    <row r="5" spans="1:14" x14ac:dyDescent="0.25">
      <c r="A5">
        <v>1950</v>
      </c>
      <c r="N5">
        <f>IF(SUM(B5:M5)&lt;0,-9999,SUM(B5:M5))</f>
        <v>0</v>
      </c>
    </row>
    <row r="6" spans="1:14" x14ac:dyDescent="0.25">
      <c r="A6">
        <v>1951</v>
      </c>
      <c r="N6">
        <f t="shared" ref="N6:N67" si="0">IF(SUM(B6:M6)&lt;0,-9999,SUM(B6:M6))</f>
        <v>0</v>
      </c>
    </row>
    <row r="7" spans="1:14" x14ac:dyDescent="0.25">
      <c r="A7">
        <v>1952</v>
      </c>
      <c r="N7">
        <f t="shared" si="0"/>
        <v>0</v>
      </c>
    </row>
    <row r="8" spans="1:14" x14ac:dyDescent="0.25">
      <c r="A8">
        <v>1953</v>
      </c>
      <c r="N8">
        <f t="shared" si="0"/>
        <v>0</v>
      </c>
    </row>
    <row r="9" spans="1:14" x14ac:dyDescent="0.25">
      <c r="A9">
        <v>1954</v>
      </c>
      <c r="N9">
        <f t="shared" si="0"/>
        <v>0</v>
      </c>
    </row>
    <row r="10" spans="1:14" x14ac:dyDescent="0.25">
      <c r="A10">
        <v>1955</v>
      </c>
      <c r="N10">
        <f t="shared" si="0"/>
        <v>0</v>
      </c>
    </row>
    <row r="11" spans="1:14" x14ac:dyDescent="0.25">
      <c r="A11">
        <v>1956</v>
      </c>
      <c r="N11">
        <f t="shared" si="0"/>
        <v>0</v>
      </c>
    </row>
    <row r="12" spans="1:14" x14ac:dyDescent="0.25">
      <c r="A12">
        <v>1957</v>
      </c>
      <c r="N12">
        <f t="shared" si="0"/>
        <v>0</v>
      </c>
    </row>
    <row r="13" spans="1:14" x14ac:dyDescent="0.25">
      <c r="A13">
        <v>1958</v>
      </c>
      <c r="N13">
        <f t="shared" si="0"/>
        <v>0</v>
      </c>
    </row>
    <row r="14" spans="1:14" x14ac:dyDescent="0.25">
      <c r="A14">
        <v>1959</v>
      </c>
      <c r="N14">
        <f t="shared" si="0"/>
        <v>0</v>
      </c>
    </row>
    <row r="15" spans="1:14" x14ac:dyDescent="0.25">
      <c r="A15">
        <v>1960</v>
      </c>
      <c r="N15">
        <f t="shared" si="0"/>
        <v>0</v>
      </c>
    </row>
    <row r="16" spans="1:14" x14ac:dyDescent="0.25">
      <c r="A16">
        <v>1961</v>
      </c>
      <c r="N16">
        <f t="shared" si="0"/>
        <v>0</v>
      </c>
    </row>
    <row r="17" spans="1:14" x14ac:dyDescent="0.25">
      <c r="A17">
        <v>1962</v>
      </c>
      <c r="N17">
        <f t="shared" si="0"/>
        <v>0</v>
      </c>
    </row>
    <row r="18" spans="1:14" x14ac:dyDescent="0.25">
      <c r="A18">
        <v>1963</v>
      </c>
      <c r="N18">
        <f t="shared" si="0"/>
        <v>0</v>
      </c>
    </row>
    <row r="19" spans="1:14" x14ac:dyDescent="0.25">
      <c r="A19">
        <v>1964</v>
      </c>
      <c r="N19">
        <f t="shared" si="0"/>
        <v>0</v>
      </c>
    </row>
    <row r="20" spans="1:14" x14ac:dyDescent="0.25">
      <c r="A20">
        <v>1965</v>
      </c>
      <c r="N20">
        <f t="shared" si="0"/>
        <v>0</v>
      </c>
    </row>
    <row r="21" spans="1:14" x14ac:dyDescent="0.25">
      <c r="A21">
        <v>1966</v>
      </c>
      <c r="N21">
        <f t="shared" si="0"/>
        <v>0</v>
      </c>
    </row>
    <row r="22" spans="1:14" x14ac:dyDescent="0.25">
      <c r="A22">
        <v>1967</v>
      </c>
      <c r="N22">
        <f t="shared" si="0"/>
        <v>0</v>
      </c>
    </row>
    <row r="23" spans="1:14" x14ac:dyDescent="0.25">
      <c r="A23">
        <v>1968</v>
      </c>
      <c r="N23">
        <f t="shared" si="0"/>
        <v>0</v>
      </c>
    </row>
    <row r="24" spans="1:14" x14ac:dyDescent="0.25">
      <c r="A24">
        <v>1969</v>
      </c>
      <c r="N24">
        <f t="shared" si="0"/>
        <v>0</v>
      </c>
    </row>
    <row r="25" spans="1:14" x14ac:dyDescent="0.25">
      <c r="A25">
        <v>1970</v>
      </c>
      <c r="N25">
        <f t="shared" si="0"/>
        <v>0</v>
      </c>
    </row>
    <row r="26" spans="1:14" x14ac:dyDescent="0.25">
      <c r="A26">
        <v>1971</v>
      </c>
      <c r="N26">
        <f t="shared" si="0"/>
        <v>0</v>
      </c>
    </row>
    <row r="27" spans="1:14" x14ac:dyDescent="0.25">
      <c r="A27">
        <v>1972</v>
      </c>
      <c r="N27">
        <f t="shared" si="0"/>
        <v>0</v>
      </c>
    </row>
    <row r="28" spans="1:14" x14ac:dyDescent="0.25">
      <c r="A28">
        <v>1973</v>
      </c>
      <c r="N28">
        <f t="shared" si="0"/>
        <v>0</v>
      </c>
    </row>
    <row r="29" spans="1:14" x14ac:dyDescent="0.25">
      <c r="A29">
        <v>1974</v>
      </c>
      <c r="N29">
        <f t="shared" si="0"/>
        <v>0</v>
      </c>
    </row>
    <row r="30" spans="1:14" x14ac:dyDescent="0.25">
      <c r="A30">
        <v>1975</v>
      </c>
      <c r="N30">
        <f t="shared" si="0"/>
        <v>0</v>
      </c>
    </row>
    <row r="31" spans="1:14" x14ac:dyDescent="0.25">
      <c r="A31">
        <v>1976</v>
      </c>
      <c r="N31">
        <f t="shared" si="0"/>
        <v>0</v>
      </c>
    </row>
    <row r="32" spans="1:14" x14ac:dyDescent="0.25">
      <c r="A32">
        <v>1977</v>
      </c>
      <c r="N32">
        <f t="shared" si="0"/>
        <v>0</v>
      </c>
    </row>
    <row r="33" spans="1:14" x14ac:dyDescent="0.25">
      <c r="A33">
        <v>1978</v>
      </c>
      <c r="N33">
        <f t="shared" si="0"/>
        <v>0</v>
      </c>
    </row>
    <row r="34" spans="1:14" x14ac:dyDescent="0.25">
      <c r="A34">
        <v>1979</v>
      </c>
      <c r="N34">
        <f t="shared" si="0"/>
        <v>0</v>
      </c>
    </row>
    <row r="35" spans="1:14" x14ac:dyDescent="0.25">
      <c r="A35">
        <v>1980</v>
      </c>
      <c r="N35">
        <f t="shared" si="0"/>
        <v>0</v>
      </c>
    </row>
    <row r="36" spans="1:14" x14ac:dyDescent="0.25">
      <c r="A36">
        <v>1981</v>
      </c>
      <c r="N36">
        <f t="shared" si="0"/>
        <v>0</v>
      </c>
    </row>
    <row r="37" spans="1:14" x14ac:dyDescent="0.25">
      <c r="A37">
        <v>1982</v>
      </c>
      <c r="N37">
        <f t="shared" si="0"/>
        <v>0</v>
      </c>
    </row>
    <row r="38" spans="1:14" x14ac:dyDescent="0.25">
      <c r="A38">
        <v>1983</v>
      </c>
      <c r="N38">
        <f t="shared" si="0"/>
        <v>0</v>
      </c>
    </row>
    <row r="39" spans="1:14" x14ac:dyDescent="0.25">
      <c r="A39">
        <v>1984</v>
      </c>
      <c r="N39">
        <f t="shared" si="0"/>
        <v>0</v>
      </c>
    </row>
    <row r="40" spans="1:14" x14ac:dyDescent="0.25">
      <c r="A40">
        <v>1985</v>
      </c>
      <c r="N40">
        <f t="shared" si="0"/>
        <v>0</v>
      </c>
    </row>
    <row r="41" spans="1:14" x14ac:dyDescent="0.25">
      <c r="A41">
        <v>1986</v>
      </c>
      <c r="N41">
        <f t="shared" si="0"/>
        <v>0</v>
      </c>
    </row>
    <row r="42" spans="1:14" x14ac:dyDescent="0.25">
      <c r="A42">
        <v>1987</v>
      </c>
      <c r="N42">
        <f t="shared" si="0"/>
        <v>0</v>
      </c>
    </row>
    <row r="43" spans="1:14" x14ac:dyDescent="0.25">
      <c r="A43">
        <v>1988</v>
      </c>
      <c r="N43">
        <f t="shared" si="0"/>
        <v>0</v>
      </c>
    </row>
    <row r="44" spans="1:14" x14ac:dyDescent="0.25">
      <c r="A44">
        <v>1989</v>
      </c>
      <c r="N44">
        <f t="shared" si="0"/>
        <v>0</v>
      </c>
    </row>
    <row r="45" spans="1:14" x14ac:dyDescent="0.25">
      <c r="A45">
        <v>1990</v>
      </c>
      <c r="N45">
        <f t="shared" si="0"/>
        <v>0</v>
      </c>
    </row>
    <row r="46" spans="1:14" x14ac:dyDescent="0.25">
      <c r="A46">
        <v>1991</v>
      </c>
      <c r="N46">
        <f t="shared" si="0"/>
        <v>0</v>
      </c>
    </row>
    <row r="47" spans="1:14" x14ac:dyDescent="0.25">
      <c r="A47">
        <v>1992</v>
      </c>
      <c r="N47">
        <f t="shared" si="0"/>
        <v>0</v>
      </c>
    </row>
    <row r="48" spans="1:14" x14ac:dyDescent="0.25">
      <c r="A48">
        <v>1993</v>
      </c>
      <c r="N48">
        <f t="shared" si="0"/>
        <v>0</v>
      </c>
    </row>
    <row r="49" spans="1:14" x14ac:dyDescent="0.25">
      <c r="A49">
        <v>1994</v>
      </c>
      <c r="N49">
        <f t="shared" si="0"/>
        <v>0</v>
      </c>
    </row>
    <row r="50" spans="1:14" x14ac:dyDescent="0.25">
      <c r="A50">
        <v>1995</v>
      </c>
      <c r="N50">
        <f t="shared" si="0"/>
        <v>0</v>
      </c>
    </row>
    <row r="51" spans="1:14" x14ac:dyDescent="0.25">
      <c r="A51">
        <v>1996</v>
      </c>
      <c r="N51">
        <f t="shared" si="0"/>
        <v>0</v>
      </c>
    </row>
    <row r="52" spans="1:14" x14ac:dyDescent="0.25">
      <c r="A52">
        <v>1997</v>
      </c>
      <c r="N52">
        <f t="shared" si="0"/>
        <v>0</v>
      </c>
    </row>
    <row r="53" spans="1:14" x14ac:dyDescent="0.25">
      <c r="A53">
        <v>1998</v>
      </c>
      <c r="N53">
        <f t="shared" si="0"/>
        <v>0</v>
      </c>
    </row>
    <row r="54" spans="1:14" x14ac:dyDescent="0.25">
      <c r="A54">
        <v>1999</v>
      </c>
      <c r="N54">
        <f t="shared" si="0"/>
        <v>0</v>
      </c>
    </row>
    <row r="55" spans="1:14" x14ac:dyDescent="0.25">
      <c r="A55">
        <v>2000</v>
      </c>
      <c r="N55">
        <f t="shared" si="0"/>
        <v>0</v>
      </c>
    </row>
    <row r="56" spans="1:14" x14ac:dyDescent="0.25">
      <c r="A56">
        <v>2001</v>
      </c>
      <c r="N56">
        <f t="shared" si="0"/>
        <v>0</v>
      </c>
    </row>
    <row r="57" spans="1:14" x14ac:dyDescent="0.25">
      <c r="A57">
        <v>2002</v>
      </c>
      <c r="N57">
        <f t="shared" si="0"/>
        <v>0</v>
      </c>
    </row>
    <row r="58" spans="1:14" x14ac:dyDescent="0.25">
      <c r="A58">
        <v>2003</v>
      </c>
      <c r="N58">
        <f t="shared" si="0"/>
        <v>0</v>
      </c>
    </row>
    <row r="59" spans="1:14" x14ac:dyDescent="0.25">
      <c r="A59">
        <v>2004</v>
      </c>
      <c r="N59">
        <f t="shared" si="0"/>
        <v>0</v>
      </c>
    </row>
    <row r="60" spans="1:14" x14ac:dyDescent="0.25">
      <c r="A60">
        <v>2005</v>
      </c>
      <c r="N60">
        <f t="shared" si="0"/>
        <v>0</v>
      </c>
    </row>
    <row r="61" spans="1:14" x14ac:dyDescent="0.25">
      <c r="A61">
        <v>2006</v>
      </c>
      <c r="N61">
        <f t="shared" si="0"/>
        <v>0</v>
      </c>
    </row>
    <row r="62" spans="1:14" x14ac:dyDescent="0.25">
      <c r="A62">
        <v>2007</v>
      </c>
      <c r="N62">
        <f t="shared" si="0"/>
        <v>0</v>
      </c>
    </row>
    <row r="63" spans="1:14" x14ac:dyDescent="0.25">
      <c r="A63">
        <v>2008</v>
      </c>
      <c r="N63">
        <f t="shared" si="0"/>
        <v>0</v>
      </c>
    </row>
    <row r="64" spans="1:14" x14ac:dyDescent="0.25">
      <c r="A64">
        <v>2009</v>
      </c>
      <c r="N64">
        <f t="shared" si="0"/>
        <v>0</v>
      </c>
    </row>
    <row r="65" spans="1:14" x14ac:dyDescent="0.25">
      <c r="A65">
        <v>2010</v>
      </c>
      <c r="N65">
        <f t="shared" si="0"/>
        <v>0</v>
      </c>
    </row>
    <row r="66" spans="1:14" x14ac:dyDescent="0.25">
      <c r="A66">
        <v>2011</v>
      </c>
      <c r="N66">
        <f t="shared" si="0"/>
        <v>0</v>
      </c>
    </row>
    <row r="67" spans="1:14" x14ac:dyDescent="0.25">
      <c r="A67">
        <v>2012</v>
      </c>
      <c r="N67">
        <f t="shared" si="0"/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4"/>
  <sheetViews>
    <sheetView zoomScaleNormal="100" workbookViewId="0">
      <selection activeCell="AE43" sqref="AE43"/>
    </sheetView>
  </sheetViews>
  <sheetFormatPr defaultRowHeight="15" x14ac:dyDescent="0.25"/>
  <cols>
    <col min="1" max="1" width="14.5703125" style="8" customWidth="1"/>
  </cols>
  <sheetData>
    <row r="1" spans="1:33" ht="15.75" thickBot="1" x14ac:dyDescent="0.3">
      <c r="A1" s="90" t="s">
        <v>4</v>
      </c>
      <c r="B1" s="16" t="s">
        <v>22</v>
      </c>
      <c r="C1" s="17" t="s">
        <v>23</v>
      </c>
      <c r="D1" s="16" t="s">
        <v>24</v>
      </c>
      <c r="E1" s="17" t="s">
        <v>25</v>
      </c>
      <c r="F1" s="16" t="s">
        <v>26</v>
      </c>
      <c r="G1" s="17" t="s">
        <v>27</v>
      </c>
      <c r="H1" s="16" t="s">
        <v>28</v>
      </c>
      <c r="I1" s="17" t="s">
        <v>29</v>
      </c>
      <c r="J1" s="16" t="s">
        <v>30</v>
      </c>
      <c r="K1" s="17" t="s">
        <v>31</v>
      </c>
      <c r="L1" s="16" t="s">
        <v>32</v>
      </c>
      <c r="M1" s="17" t="s">
        <v>33</v>
      </c>
      <c r="N1" s="18" t="s">
        <v>38</v>
      </c>
    </row>
    <row r="2" spans="1:33" ht="15.75" thickBot="1" x14ac:dyDescent="0.3">
      <c r="A2" s="91"/>
      <c r="B2" s="87" t="s">
        <v>41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9"/>
    </row>
    <row r="3" spans="1:33" ht="15.75" thickBot="1" x14ac:dyDescent="0.3">
      <c r="A3" s="13">
        <v>1950</v>
      </c>
      <c r="B3" s="14" t="s">
        <v>48</v>
      </c>
      <c r="C3" s="15" t="s">
        <v>48</v>
      </c>
      <c r="D3" s="15" t="s">
        <v>48</v>
      </c>
      <c r="E3" s="15" t="s">
        <v>48</v>
      </c>
      <c r="F3" s="15" t="s">
        <v>48</v>
      </c>
      <c r="G3" s="15" t="s">
        <v>48</v>
      </c>
      <c r="H3" s="15" t="s">
        <v>48</v>
      </c>
      <c r="I3" s="15" t="s">
        <v>48</v>
      </c>
      <c r="J3" s="15" t="s">
        <v>48</v>
      </c>
      <c r="K3" s="15" t="s">
        <v>48</v>
      </c>
      <c r="L3" s="15" t="s">
        <v>48</v>
      </c>
      <c r="M3" s="19" t="s">
        <v>48</v>
      </c>
      <c r="N3" s="21" t="s">
        <v>48</v>
      </c>
      <c r="AG3" s="21">
        <v>0</v>
      </c>
    </row>
    <row r="4" spans="1:33" ht="15.75" thickBot="1" x14ac:dyDescent="0.3">
      <c r="A4" s="11">
        <v>1951</v>
      </c>
      <c r="B4" s="9" t="s">
        <v>48</v>
      </c>
      <c r="C4" s="6" t="s">
        <v>48</v>
      </c>
      <c r="D4" s="6" t="s">
        <v>48</v>
      </c>
      <c r="E4" s="6" t="s">
        <v>48</v>
      </c>
      <c r="F4" s="6" t="s">
        <v>48</v>
      </c>
      <c r="G4" s="6" t="s">
        <v>48</v>
      </c>
      <c r="H4" s="6" t="s">
        <v>48</v>
      </c>
      <c r="I4" s="6" t="s">
        <v>48</v>
      </c>
      <c r="J4" s="6" t="s">
        <v>48</v>
      </c>
      <c r="K4" s="6" t="s">
        <v>48</v>
      </c>
      <c r="L4" s="6" t="s">
        <v>48</v>
      </c>
      <c r="M4" s="20" t="s">
        <v>48</v>
      </c>
      <c r="N4" s="21" t="s">
        <v>48</v>
      </c>
      <c r="AG4" s="21"/>
    </row>
    <row r="5" spans="1:33" ht="15.75" thickBot="1" x14ac:dyDescent="0.3">
      <c r="A5" s="11">
        <v>1952</v>
      </c>
      <c r="B5" s="9" t="s">
        <v>48</v>
      </c>
      <c r="C5" s="6" t="s">
        <v>48</v>
      </c>
      <c r="D5" s="6" t="s">
        <v>48</v>
      </c>
      <c r="E5" s="6" t="s">
        <v>48</v>
      </c>
      <c r="F5" s="6" t="s">
        <v>48</v>
      </c>
      <c r="G5" s="6" t="s">
        <v>48</v>
      </c>
      <c r="H5" s="6" t="s">
        <v>48</v>
      </c>
      <c r="I5" s="6" t="s">
        <v>48</v>
      </c>
      <c r="J5" s="6" t="s">
        <v>48</v>
      </c>
      <c r="K5" s="6" t="s">
        <v>48</v>
      </c>
      <c r="L5" s="6" t="s">
        <v>48</v>
      </c>
      <c r="M5" s="20" t="s">
        <v>48</v>
      </c>
      <c r="N5" s="21" t="s">
        <v>48</v>
      </c>
      <c r="AG5" s="21"/>
    </row>
    <row r="6" spans="1:33" ht="15.75" thickBot="1" x14ac:dyDescent="0.3">
      <c r="A6" s="11">
        <v>1953</v>
      </c>
      <c r="B6" s="9" t="s">
        <v>48</v>
      </c>
      <c r="C6" s="6" t="s">
        <v>48</v>
      </c>
      <c r="D6" s="6" t="s">
        <v>48</v>
      </c>
      <c r="E6" s="6" t="s">
        <v>48</v>
      </c>
      <c r="F6" s="6" t="s">
        <v>48</v>
      </c>
      <c r="G6" s="6" t="s">
        <v>48</v>
      </c>
      <c r="H6" s="6" t="s">
        <v>48</v>
      </c>
      <c r="I6" s="6" t="s">
        <v>48</v>
      </c>
      <c r="J6" s="6" t="s">
        <v>48</v>
      </c>
      <c r="K6" s="6" t="s">
        <v>48</v>
      </c>
      <c r="L6" s="6" t="s">
        <v>48</v>
      </c>
      <c r="M6" s="20" t="s">
        <v>48</v>
      </c>
      <c r="N6" s="21" t="s">
        <v>48</v>
      </c>
      <c r="AG6" s="21"/>
    </row>
    <row r="7" spans="1:33" ht="15.75" thickBot="1" x14ac:dyDescent="0.3">
      <c r="A7" s="11">
        <v>1954</v>
      </c>
      <c r="B7" s="9" t="s">
        <v>48</v>
      </c>
      <c r="C7" s="6" t="s">
        <v>48</v>
      </c>
      <c r="D7" s="6" t="s">
        <v>48</v>
      </c>
      <c r="E7" s="6" t="s">
        <v>48</v>
      </c>
      <c r="F7" s="6" t="s">
        <v>48</v>
      </c>
      <c r="G7" s="6" t="s">
        <v>48</v>
      </c>
      <c r="H7" s="6" t="s">
        <v>48</v>
      </c>
      <c r="I7" s="6" t="s">
        <v>48</v>
      </c>
      <c r="J7" s="6" t="s">
        <v>48</v>
      </c>
      <c r="K7" s="6" t="s">
        <v>48</v>
      </c>
      <c r="L7" s="6" t="s">
        <v>48</v>
      </c>
      <c r="M7" s="20" t="s">
        <v>48</v>
      </c>
      <c r="N7" s="21" t="s">
        <v>48</v>
      </c>
      <c r="AG7" s="21"/>
    </row>
    <row r="8" spans="1:33" ht="15.75" thickBot="1" x14ac:dyDescent="0.3">
      <c r="A8" s="11">
        <v>1955</v>
      </c>
      <c r="B8" s="9" t="s">
        <v>48</v>
      </c>
      <c r="C8" s="6" t="s">
        <v>48</v>
      </c>
      <c r="D8" s="6" t="s">
        <v>48</v>
      </c>
      <c r="E8" s="6" t="s">
        <v>48</v>
      </c>
      <c r="F8" s="6" t="s">
        <v>48</v>
      </c>
      <c r="G8" s="6" t="s">
        <v>48</v>
      </c>
      <c r="H8" s="6" t="s">
        <v>48</v>
      </c>
      <c r="I8" s="6" t="s">
        <v>48</v>
      </c>
      <c r="J8" s="6" t="s">
        <v>48</v>
      </c>
      <c r="K8" s="6" t="s">
        <v>48</v>
      </c>
      <c r="L8" s="6" t="s">
        <v>48</v>
      </c>
      <c r="M8" s="20" t="s">
        <v>48</v>
      </c>
      <c r="N8" s="21" t="s">
        <v>48</v>
      </c>
      <c r="AG8" s="21"/>
    </row>
    <row r="9" spans="1:33" ht="15.75" thickBot="1" x14ac:dyDescent="0.3">
      <c r="A9" s="11">
        <v>1956</v>
      </c>
      <c r="B9" s="9" t="s">
        <v>48</v>
      </c>
      <c r="C9" s="6" t="s">
        <v>48</v>
      </c>
      <c r="D9" s="6" t="s">
        <v>48</v>
      </c>
      <c r="E9" s="6" t="s">
        <v>48</v>
      </c>
      <c r="F9" s="6" t="s">
        <v>48</v>
      </c>
      <c r="G9" s="6" t="s">
        <v>48</v>
      </c>
      <c r="H9" s="6" t="s">
        <v>48</v>
      </c>
      <c r="I9" s="6" t="s">
        <v>48</v>
      </c>
      <c r="J9" s="6" t="s">
        <v>48</v>
      </c>
      <c r="K9" s="6" t="s">
        <v>48</v>
      </c>
      <c r="L9" s="6" t="s">
        <v>48</v>
      </c>
      <c r="M9" s="20" t="s">
        <v>48</v>
      </c>
      <c r="N9" s="21" t="s">
        <v>48</v>
      </c>
      <c r="AG9" s="21"/>
    </row>
    <row r="10" spans="1:33" ht="15.75" thickBot="1" x14ac:dyDescent="0.3">
      <c r="A10" s="11">
        <v>1957</v>
      </c>
      <c r="B10" s="9" t="s">
        <v>48</v>
      </c>
      <c r="C10" s="6" t="s">
        <v>48</v>
      </c>
      <c r="D10" s="6" t="s">
        <v>48</v>
      </c>
      <c r="E10" s="6" t="s">
        <v>48</v>
      </c>
      <c r="F10" s="6" t="s">
        <v>48</v>
      </c>
      <c r="G10" s="6" t="s">
        <v>48</v>
      </c>
      <c r="H10" s="6" t="s">
        <v>48</v>
      </c>
      <c r="I10" s="6" t="s">
        <v>48</v>
      </c>
      <c r="J10" s="6" t="s">
        <v>48</v>
      </c>
      <c r="K10" s="6" t="s">
        <v>48</v>
      </c>
      <c r="L10" s="6" t="s">
        <v>48</v>
      </c>
      <c r="M10" s="20" t="s">
        <v>48</v>
      </c>
      <c r="N10" s="21" t="s">
        <v>48</v>
      </c>
      <c r="AG10" s="21"/>
    </row>
    <row r="11" spans="1:33" ht="15.75" thickBot="1" x14ac:dyDescent="0.3">
      <c r="A11" s="11">
        <v>1958</v>
      </c>
      <c r="B11" s="9" t="s">
        <v>48</v>
      </c>
      <c r="C11" s="6" t="s">
        <v>48</v>
      </c>
      <c r="D11" s="6" t="s">
        <v>48</v>
      </c>
      <c r="E11" s="6" t="s">
        <v>48</v>
      </c>
      <c r="F11" s="6" t="s">
        <v>48</v>
      </c>
      <c r="G11" s="6" t="s">
        <v>48</v>
      </c>
      <c r="H11" s="6" t="s">
        <v>48</v>
      </c>
      <c r="I11" s="6" t="s">
        <v>48</v>
      </c>
      <c r="J11" s="6" t="s">
        <v>48</v>
      </c>
      <c r="K11" s="6" t="s">
        <v>48</v>
      </c>
      <c r="L11" s="6" t="s">
        <v>48</v>
      </c>
      <c r="M11" s="20" t="s">
        <v>48</v>
      </c>
      <c r="N11" s="21" t="s">
        <v>48</v>
      </c>
      <c r="AG11" s="21"/>
    </row>
    <row r="12" spans="1:33" ht="15.75" thickBot="1" x14ac:dyDescent="0.3">
      <c r="A12" s="11">
        <v>1959</v>
      </c>
      <c r="B12" s="9" t="s">
        <v>48</v>
      </c>
      <c r="C12" s="6" t="s">
        <v>48</v>
      </c>
      <c r="D12" s="6" t="s">
        <v>48</v>
      </c>
      <c r="E12" s="6" t="s">
        <v>48</v>
      </c>
      <c r="F12" s="6" t="s">
        <v>48</v>
      </c>
      <c r="G12" s="6" t="s">
        <v>48</v>
      </c>
      <c r="H12" s="6" t="s">
        <v>48</v>
      </c>
      <c r="I12" s="6" t="s">
        <v>48</v>
      </c>
      <c r="J12" s="6" t="s">
        <v>48</v>
      </c>
      <c r="K12" s="6" t="s">
        <v>48</v>
      </c>
      <c r="L12" s="6" t="s">
        <v>48</v>
      </c>
      <c r="M12" s="20" t="s">
        <v>48</v>
      </c>
      <c r="N12" s="21" t="s">
        <v>48</v>
      </c>
      <c r="AG12" s="21"/>
    </row>
    <row r="13" spans="1:33" ht="15.75" thickBot="1" x14ac:dyDescent="0.3">
      <c r="A13" s="11">
        <v>1960</v>
      </c>
      <c r="B13" s="9" t="s">
        <v>48</v>
      </c>
      <c r="C13" s="6" t="s">
        <v>48</v>
      </c>
      <c r="D13" s="6" t="s">
        <v>48</v>
      </c>
      <c r="E13" s="6" t="s">
        <v>48</v>
      </c>
      <c r="F13" s="6" t="s">
        <v>48</v>
      </c>
      <c r="G13" s="6" t="s">
        <v>48</v>
      </c>
      <c r="H13" s="6" t="s">
        <v>48</v>
      </c>
      <c r="I13" s="6" t="s">
        <v>48</v>
      </c>
      <c r="J13" s="6" t="s">
        <v>48</v>
      </c>
      <c r="K13" s="6" t="s">
        <v>48</v>
      </c>
      <c r="L13" s="6" t="s">
        <v>48</v>
      </c>
      <c r="M13" s="20" t="s">
        <v>48</v>
      </c>
      <c r="N13" s="21" t="s">
        <v>48</v>
      </c>
      <c r="AG13" s="21"/>
    </row>
    <row r="14" spans="1:33" ht="15.75" thickBot="1" x14ac:dyDescent="0.3">
      <c r="A14" s="11">
        <v>1961</v>
      </c>
      <c r="B14" s="9" t="s">
        <v>48</v>
      </c>
      <c r="C14" s="6" t="s">
        <v>48</v>
      </c>
      <c r="D14" s="6" t="s">
        <v>48</v>
      </c>
      <c r="E14" s="6" t="s">
        <v>48</v>
      </c>
      <c r="F14" s="6" t="s">
        <v>48</v>
      </c>
      <c r="G14" s="6" t="s">
        <v>48</v>
      </c>
      <c r="H14" s="6">
        <v>1.4</v>
      </c>
      <c r="I14" s="6">
        <v>3.61</v>
      </c>
      <c r="J14" s="6">
        <v>2.2200000000000002</v>
      </c>
      <c r="K14" s="6">
        <v>1.1399999999999999</v>
      </c>
      <c r="L14" s="6">
        <v>0.56000000000000005</v>
      </c>
      <c r="M14" s="20">
        <v>0.26</v>
      </c>
      <c r="N14" s="21" t="s">
        <v>48</v>
      </c>
      <c r="AG14" s="21"/>
    </row>
    <row r="15" spans="1:33" ht="15.75" thickBot="1" x14ac:dyDescent="0.3">
      <c r="A15" s="11">
        <v>1962</v>
      </c>
      <c r="B15" s="9">
        <v>0.28000000000000003</v>
      </c>
      <c r="C15" s="6">
        <v>0.21</v>
      </c>
      <c r="D15" s="6">
        <v>0.11</v>
      </c>
      <c r="E15" s="6">
        <v>0.37</v>
      </c>
      <c r="F15" s="6">
        <v>0.09</v>
      </c>
      <c r="G15" s="6">
        <v>1.02</v>
      </c>
      <c r="H15" s="6">
        <v>0.89</v>
      </c>
      <c r="I15" s="6">
        <v>0.81</v>
      </c>
      <c r="J15" s="6">
        <v>0.28999999999999998</v>
      </c>
      <c r="K15" s="6">
        <v>0.83</v>
      </c>
      <c r="L15" s="6">
        <v>0.46</v>
      </c>
      <c r="M15" s="20" t="s">
        <v>48</v>
      </c>
      <c r="N15" s="21" t="s">
        <v>48</v>
      </c>
      <c r="AG15" s="21"/>
    </row>
    <row r="16" spans="1:33" ht="15.75" thickBot="1" x14ac:dyDescent="0.3">
      <c r="A16" s="11">
        <v>1963</v>
      </c>
      <c r="B16" s="9">
        <v>0.15</v>
      </c>
      <c r="C16" s="6">
        <v>0.26</v>
      </c>
      <c r="D16" s="6">
        <v>0.46</v>
      </c>
      <c r="E16" s="6">
        <v>0.04</v>
      </c>
      <c r="F16" s="6">
        <v>0.42</v>
      </c>
      <c r="G16" s="6">
        <v>2.2200000000000002</v>
      </c>
      <c r="H16" s="6">
        <v>1.01</v>
      </c>
      <c r="I16" s="6">
        <v>3.82</v>
      </c>
      <c r="J16" s="6">
        <v>1.01</v>
      </c>
      <c r="K16" s="6">
        <v>0.9</v>
      </c>
      <c r="L16" s="6">
        <v>0.06</v>
      </c>
      <c r="M16" s="20">
        <v>0.34</v>
      </c>
      <c r="N16" s="21">
        <v>10.690000000000001</v>
      </c>
      <c r="AG16" s="21">
        <v>10.690000000000001</v>
      </c>
    </row>
    <row r="17" spans="1:33" ht="15.75" thickBot="1" x14ac:dyDescent="0.3">
      <c r="A17" s="11">
        <v>1964</v>
      </c>
      <c r="B17" s="9">
        <v>0.02</v>
      </c>
      <c r="C17" s="6">
        <v>0.13</v>
      </c>
      <c r="D17" s="6">
        <v>0.53</v>
      </c>
      <c r="E17" s="6">
        <v>0.3</v>
      </c>
      <c r="F17" s="6">
        <v>0.64</v>
      </c>
      <c r="G17" s="6">
        <v>0.14000000000000001</v>
      </c>
      <c r="H17" s="6">
        <v>1.01</v>
      </c>
      <c r="I17" s="6">
        <v>2.86</v>
      </c>
      <c r="J17" s="6">
        <v>0.81</v>
      </c>
      <c r="K17" s="6">
        <v>0.06</v>
      </c>
      <c r="L17" s="6">
        <v>0.97</v>
      </c>
      <c r="M17" s="20">
        <v>0.41</v>
      </c>
      <c r="N17" s="21">
        <v>7.8800000000000008</v>
      </c>
      <c r="AG17" s="21">
        <v>7.8800000000000008</v>
      </c>
    </row>
    <row r="18" spans="1:33" ht="15.75" thickBot="1" x14ac:dyDescent="0.3">
      <c r="A18" s="11">
        <v>1965</v>
      </c>
      <c r="B18" s="9">
        <v>0.02</v>
      </c>
      <c r="C18" s="6">
        <v>0.49</v>
      </c>
      <c r="D18" s="6">
        <v>0.54</v>
      </c>
      <c r="E18" s="6">
        <v>1.1299999999999999</v>
      </c>
      <c r="F18" s="6">
        <v>0.68</v>
      </c>
      <c r="G18" s="6">
        <v>1.34</v>
      </c>
      <c r="H18" s="6">
        <v>4.21</v>
      </c>
      <c r="I18" s="6">
        <v>2.84</v>
      </c>
      <c r="J18" s="6">
        <v>0.82</v>
      </c>
      <c r="K18" s="6">
        <v>0.57999999999999996</v>
      </c>
      <c r="L18" s="6">
        <v>0.17</v>
      </c>
      <c r="M18" s="20">
        <v>0.24</v>
      </c>
      <c r="N18" s="21">
        <v>13.06</v>
      </c>
      <c r="AG18" s="21">
        <v>13.06</v>
      </c>
    </row>
    <row r="19" spans="1:33" ht="15.75" thickBot="1" x14ac:dyDescent="0.3">
      <c r="A19" s="11">
        <v>1966</v>
      </c>
      <c r="B19" s="9">
        <v>0.02</v>
      </c>
      <c r="C19" s="6">
        <v>0.36</v>
      </c>
      <c r="D19" s="6">
        <v>0.06</v>
      </c>
      <c r="E19" s="6">
        <v>0.6</v>
      </c>
      <c r="F19" s="6">
        <v>0.76</v>
      </c>
      <c r="G19" s="6">
        <v>0.52</v>
      </c>
      <c r="H19" s="6">
        <v>2.4900000000000002</v>
      </c>
      <c r="I19" s="6">
        <v>1.5</v>
      </c>
      <c r="J19" s="6">
        <v>0.49</v>
      </c>
      <c r="K19" s="6">
        <v>0.4</v>
      </c>
      <c r="L19" s="6">
        <v>0.2</v>
      </c>
      <c r="M19" s="20">
        <v>0.52</v>
      </c>
      <c r="N19" s="21">
        <v>7.9200000000000017</v>
      </c>
      <c r="AG19" s="21">
        <v>7.9200000000000017</v>
      </c>
    </row>
    <row r="20" spans="1:33" ht="15.75" thickBot="1" x14ac:dyDescent="0.3">
      <c r="A20" s="11">
        <v>1967</v>
      </c>
      <c r="B20" s="9">
        <v>0.08</v>
      </c>
      <c r="C20" s="6">
        <v>0.17</v>
      </c>
      <c r="D20" s="6">
        <v>0.13</v>
      </c>
      <c r="E20" s="6">
        <v>0.04</v>
      </c>
      <c r="F20" s="6">
        <v>1.04</v>
      </c>
      <c r="G20" s="6">
        <v>1.46</v>
      </c>
      <c r="H20" s="6">
        <v>2.75</v>
      </c>
      <c r="I20" s="6">
        <v>2.5499999999999998</v>
      </c>
      <c r="J20" s="6">
        <v>0.83</v>
      </c>
      <c r="K20" s="6">
        <v>0.42</v>
      </c>
      <c r="L20" s="6">
        <v>0.21</v>
      </c>
      <c r="M20" s="20">
        <v>0.67</v>
      </c>
      <c r="N20" s="21">
        <v>10.35</v>
      </c>
      <c r="AG20" s="21">
        <v>10.35</v>
      </c>
    </row>
    <row r="21" spans="1:33" ht="15.75" thickBot="1" x14ac:dyDescent="0.3">
      <c r="A21" s="11">
        <v>1968</v>
      </c>
      <c r="B21" s="9" t="s">
        <v>1</v>
      </c>
      <c r="C21" s="6">
        <v>0.3</v>
      </c>
      <c r="D21" s="6">
        <v>0.51</v>
      </c>
      <c r="E21" s="6">
        <v>0.56999999999999995</v>
      </c>
      <c r="F21" s="6">
        <v>0.19</v>
      </c>
      <c r="G21" s="6" t="s">
        <v>1</v>
      </c>
      <c r="H21" s="6">
        <v>2.86</v>
      </c>
      <c r="I21" s="6">
        <v>2.16</v>
      </c>
      <c r="J21" s="6" t="s">
        <v>48</v>
      </c>
      <c r="K21" s="6" t="s">
        <v>48</v>
      </c>
      <c r="L21" s="6">
        <v>0.18</v>
      </c>
      <c r="M21" s="20">
        <v>0.45</v>
      </c>
      <c r="N21" s="21" t="s">
        <v>48</v>
      </c>
      <c r="AG21" s="21"/>
    </row>
    <row r="22" spans="1:33" ht="15.75" thickBot="1" x14ac:dyDescent="0.3">
      <c r="A22" s="11">
        <v>1969</v>
      </c>
      <c r="B22" s="9">
        <v>0.1</v>
      </c>
      <c r="C22" s="6">
        <v>0.06</v>
      </c>
      <c r="D22" s="6">
        <v>0.17</v>
      </c>
      <c r="E22" s="6">
        <v>0.55000000000000004</v>
      </c>
      <c r="F22" s="6">
        <v>2.09</v>
      </c>
      <c r="G22" s="6">
        <v>2.29</v>
      </c>
      <c r="H22" s="6">
        <v>3.05</v>
      </c>
      <c r="I22" s="6">
        <v>1.89</v>
      </c>
      <c r="J22" s="6">
        <v>1.02</v>
      </c>
      <c r="K22" s="6">
        <v>2.68</v>
      </c>
      <c r="L22" s="6">
        <v>0.09</v>
      </c>
      <c r="M22" s="20">
        <v>0.51</v>
      </c>
      <c r="N22" s="21">
        <v>14.499999999999998</v>
      </c>
      <c r="AG22" s="21">
        <v>14.499999999999998</v>
      </c>
    </row>
    <row r="23" spans="1:33" ht="15.75" thickBot="1" x14ac:dyDescent="0.3">
      <c r="A23" s="11">
        <v>1970</v>
      </c>
      <c r="B23" s="9">
        <v>0.09</v>
      </c>
      <c r="C23" s="6">
        <v>0.18</v>
      </c>
      <c r="D23" s="6">
        <v>1.1399999999999999</v>
      </c>
      <c r="E23" s="6">
        <v>0.72</v>
      </c>
      <c r="F23" s="6">
        <v>0.12</v>
      </c>
      <c r="G23" s="6">
        <v>1.1200000000000001</v>
      </c>
      <c r="H23" s="6">
        <v>1.47</v>
      </c>
      <c r="I23" s="6">
        <v>5.4</v>
      </c>
      <c r="J23" s="6">
        <v>1.91</v>
      </c>
      <c r="K23" s="6">
        <v>0.57999999999999996</v>
      </c>
      <c r="L23" s="6">
        <v>0.16</v>
      </c>
      <c r="M23" s="20">
        <v>0.06</v>
      </c>
      <c r="N23" s="21">
        <v>12.950000000000001</v>
      </c>
      <c r="AG23" s="21">
        <v>12.950000000000001</v>
      </c>
    </row>
    <row r="24" spans="1:33" ht="15.75" thickBot="1" x14ac:dyDescent="0.3">
      <c r="A24" s="11">
        <v>1971</v>
      </c>
      <c r="B24" s="9">
        <v>0.11</v>
      </c>
      <c r="C24" s="6">
        <v>0.46</v>
      </c>
      <c r="D24" s="6">
        <v>0.14000000000000001</v>
      </c>
      <c r="E24" s="6">
        <v>0.56999999999999995</v>
      </c>
      <c r="F24" s="6">
        <v>0.34</v>
      </c>
      <c r="G24" s="6">
        <v>0.23</v>
      </c>
      <c r="H24" s="6">
        <v>2.2000000000000002</v>
      </c>
      <c r="I24" s="6">
        <v>1.49</v>
      </c>
      <c r="J24" s="6">
        <v>1.21</v>
      </c>
      <c r="K24" s="6">
        <v>0.99</v>
      </c>
      <c r="L24" s="6">
        <v>0.24</v>
      </c>
      <c r="M24" s="20">
        <v>0.35</v>
      </c>
      <c r="N24" s="21">
        <v>8.3300000000000018</v>
      </c>
      <c r="AG24" s="21">
        <v>8.3300000000000018</v>
      </c>
    </row>
    <row r="25" spans="1:33" ht="15.75" thickBot="1" x14ac:dyDescent="0.3">
      <c r="A25" s="11">
        <v>1972</v>
      </c>
      <c r="B25" s="9">
        <v>0.2</v>
      </c>
      <c r="C25" s="6">
        <v>0.11</v>
      </c>
      <c r="D25" s="6">
        <v>0.28000000000000003</v>
      </c>
      <c r="E25" s="6">
        <v>0.06</v>
      </c>
      <c r="F25" s="6">
        <v>0.81</v>
      </c>
      <c r="G25" s="6">
        <v>0.81</v>
      </c>
      <c r="H25" s="6">
        <v>0.3</v>
      </c>
      <c r="I25" s="6">
        <v>1.02</v>
      </c>
      <c r="J25" s="6">
        <v>0.62</v>
      </c>
      <c r="K25" s="6">
        <v>0.67</v>
      </c>
      <c r="L25" s="6">
        <v>0.71</v>
      </c>
      <c r="M25" s="20">
        <v>0.33</v>
      </c>
      <c r="N25" s="21">
        <v>5.92</v>
      </c>
      <c r="AG25" s="21">
        <v>5.92</v>
      </c>
    </row>
    <row r="26" spans="1:33" ht="15.75" thickBot="1" x14ac:dyDescent="0.3">
      <c r="A26" s="11">
        <v>1973</v>
      </c>
      <c r="B26" s="9">
        <v>0.08</v>
      </c>
      <c r="C26" s="6">
        <v>0.03</v>
      </c>
      <c r="D26" s="6">
        <v>0.72</v>
      </c>
      <c r="E26" s="6">
        <v>0.82</v>
      </c>
      <c r="F26" s="6">
        <v>1.4</v>
      </c>
      <c r="G26" s="6">
        <v>0.3</v>
      </c>
      <c r="H26" s="6">
        <v>3.04</v>
      </c>
      <c r="I26" s="6">
        <v>0.86</v>
      </c>
      <c r="J26" s="6">
        <v>0.63</v>
      </c>
      <c r="K26" s="6">
        <v>0.26</v>
      </c>
      <c r="L26" s="6">
        <v>0.16</v>
      </c>
      <c r="M26" s="20">
        <v>0.17</v>
      </c>
      <c r="N26" s="21">
        <v>8.4700000000000006</v>
      </c>
      <c r="AG26" s="21">
        <v>8.4700000000000006</v>
      </c>
    </row>
    <row r="27" spans="1:33" ht="15.75" thickBot="1" x14ac:dyDescent="0.3">
      <c r="A27" s="11">
        <v>1974</v>
      </c>
      <c r="B27" s="9">
        <v>0.41</v>
      </c>
      <c r="C27" s="6">
        <v>0.33</v>
      </c>
      <c r="D27" s="6">
        <v>0.44</v>
      </c>
      <c r="E27" s="6" t="s">
        <v>48</v>
      </c>
      <c r="F27" s="6">
        <v>0.05</v>
      </c>
      <c r="G27" s="6">
        <v>0.36</v>
      </c>
      <c r="H27" s="6">
        <v>1.38</v>
      </c>
      <c r="I27" s="6">
        <v>1.79</v>
      </c>
      <c r="J27" s="6">
        <v>0.54</v>
      </c>
      <c r="K27" s="6">
        <v>1.79</v>
      </c>
      <c r="L27" s="6">
        <v>0.3</v>
      </c>
      <c r="M27" s="20">
        <v>0.34</v>
      </c>
      <c r="N27" s="21" t="s">
        <v>48</v>
      </c>
      <c r="AG27" s="21"/>
    </row>
    <row r="28" spans="1:33" ht="15.75" thickBot="1" x14ac:dyDescent="0.3">
      <c r="A28" s="11">
        <v>1975</v>
      </c>
      <c r="B28" s="9">
        <v>0.22</v>
      </c>
      <c r="C28" s="6">
        <v>0.47</v>
      </c>
      <c r="D28" s="6">
        <v>0.23</v>
      </c>
      <c r="E28" s="6">
        <v>0.47</v>
      </c>
      <c r="F28" s="6">
        <v>0.46</v>
      </c>
      <c r="G28" s="6">
        <v>1.17</v>
      </c>
      <c r="H28" s="6">
        <v>1.07</v>
      </c>
      <c r="I28" s="6">
        <v>0.77</v>
      </c>
      <c r="J28" s="6">
        <v>0.9</v>
      </c>
      <c r="K28" s="6">
        <v>0.15</v>
      </c>
      <c r="L28" s="6">
        <v>0.68</v>
      </c>
      <c r="M28" s="20">
        <v>0.13</v>
      </c>
      <c r="N28" s="21">
        <v>6.72</v>
      </c>
      <c r="AG28" s="21">
        <v>6.72</v>
      </c>
    </row>
    <row r="29" spans="1:33" ht="15.75" thickBot="1" x14ac:dyDescent="0.3">
      <c r="A29" s="11">
        <v>1976</v>
      </c>
      <c r="B29" s="9">
        <v>0.2</v>
      </c>
      <c r="C29" s="6">
        <v>0.2</v>
      </c>
      <c r="D29" s="6">
        <v>0.54</v>
      </c>
      <c r="E29" s="6">
        <v>0.67</v>
      </c>
      <c r="F29" s="6">
        <v>1.81</v>
      </c>
      <c r="G29" s="6">
        <v>0.38</v>
      </c>
      <c r="H29" s="6">
        <v>1.59</v>
      </c>
      <c r="I29" s="6">
        <v>2.0299999999999998</v>
      </c>
      <c r="J29" s="6">
        <v>2.16</v>
      </c>
      <c r="K29" s="6">
        <v>0.82</v>
      </c>
      <c r="L29" s="6">
        <v>0.05</v>
      </c>
      <c r="M29" s="20">
        <v>0.11</v>
      </c>
      <c r="N29" s="21">
        <v>10.56</v>
      </c>
      <c r="AG29" s="21">
        <v>10.56</v>
      </c>
    </row>
    <row r="30" spans="1:33" ht="15.75" thickBot="1" x14ac:dyDescent="0.3">
      <c r="A30" s="11">
        <v>1977</v>
      </c>
      <c r="B30" s="9">
        <v>0.04</v>
      </c>
      <c r="C30" s="6">
        <v>0.31</v>
      </c>
      <c r="D30" s="6">
        <v>0.06</v>
      </c>
      <c r="E30" s="6">
        <v>0.72</v>
      </c>
      <c r="F30" s="6">
        <v>0.23</v>
      </c>
      <c r="G30" s="6">
        <v>1.73</v>
      </c>
      <c r="H30" s="6">
        <v>4.09</v>
      </c>
      <c r="I30" s="6">
        <v>1.55</v>
      </c>
      <c r="J30" s="6">
        <v>0.45</v>
      </c>
      <c r="K30" s="6">
        <v>0.12</v>
      </c>
      <c r="L30" s="6">
        <v>0.1</v>
      </c>
      <c r="M30" s="20">
        <v>0.18</v>
      </c>
      <c r="N30" s="21">
        <v>9.5799999999999983</v>
      </c>
      <c r="AG30" s="21">
        <v>9.5799999999999983</v>
      </c>
    </row>
    <row r="31" spans="1:33" ht="15.75" thickBot="1" x14ac:dyDescent="0.3">
      <c r="A31" s="11">
        <v>1978</v>
      </c>
      <c r="B31" s="9">
        <v>0.2</v>
      </c>
      <c r="C31" s="6">
        <v>0.05</v>
      </c>
      <c r="D31" s="6">
        <v>0.38</v>
      </c>
      <c r="E31" s="6" t="s">
        <v>48</v>
      </c>
      <c r="F31" s="6">
        <v>0.27</v>
      </c>
      <c r="G31" s="6">
        <v>0.57999999999999996</v>
      </c>
      <c r="H31" s="6">
        <v>0.16</v>
      </c>
      <c r="I31" s="6">
        <v>0.97</v>
      </c>
      <c r="J31" s="6">
        <v>0.31</v>
      </c>
      <c r="K31" s="6">
        <v>0.69</v>
      </c>
      <c r="L31" s="6">
        <v>0.42</v>
      </c>
      <c r="M31" s="20">
        <v>0.6</v>
      </c>
      <c r="N31" s="21" t="s">
        <v>48</v>
      </c>
      <c r="AG31" s="21"/>
    </row>
    <row r="32" spans="1:33" ht="15.75" thickBot="1" x14ac:dyDescent="0.3">
      <c r="A32" s="11">
        <v>1979</v>
      </c>
      <c r="B32" s="9">
        <v>0.25</v>
      </c>
      <c r="C32" s="6">
        <v>7.0000000000000007E-2</v>
      </c>
      <c r="D32" s="6">
        <v>0.86</v>
      </c>
      <c r="E32" s="6">
        <v>0.46</v>
      </c>
      <c r="F32" s="6">
        <v>2.61</v>
      </c>
      <c r="G32" s="6">
        <v>1.83</v>
      </c>
      <c r="H32" s="6">
        <v>0.93</v>
      </c>
      <c r="I32" s="6">
        <v>2.1</v>
      </c>
      <c r="J32" s="6">
        <v>0.54</v>
      </c>
      <c r="K32" s="6">
        <v>0.37</v>
      </c>
      <c r="L32" s="6">
        <v>0.52</v>
      </c>
      <c r="M32" s="20">
        <v>0.44</v>
      </c>
      <c r="N32" s="21">
        <v>10.979999999999997</v>
      </c>
      <c r="AG32" s="21">
        <v>10.979999999999997</v>
      </c>
    </row>
    <row r="33" spans="1:33" ht="15.75" thickBot="1" x14ac:dyDescent="0.3">
      <c r="A33" s="11">
        <v>1980</v>
      </c>
      <c r="B33" s="9">
        <v>0.4</v>
      </c>
      <c r="C33" s="6">
        <v>0.17</v>
      </c>
      <c r="D33" s="6">
        <v>0.52</v>
      </c>
      <c r="E33" s="6">
        <v>1.75</v>
      </c>
      <c r="F33" s="6">
        <v>1.58</v>
      </c>
      <c r="G33" s="6">
        <v>7.0000000000000007E-2</v>
      </c>
      <c r="H33" s="6">
        <v>1.89</v>
      </c>
      <c r="I33" s="6">
        <v>1.64</v>
      </c>
      <c r="J33" s="6">
        <v>1.25</v>
      </c>
      <c r="K33" s="6">
        <v>0.36</v>
      </c>
      <c r="L33" s="6">
        <v>0.49</v>
      </c>
      <c r="M33" s="20">
        <v>0.2</v>
      </c>
      <c r="N33" s="21">
        <v>10.319999999999999</v>
      </c>
      <c r="AG33" s="21">
        <v>10.319999999999999</v>
      </c>
    </row>
    <row r="34" spans="1:33" ht="15.75" thickBot="1" x14ac:dyDescent="0.3">
      <c r="A34" s="11">
        <v>1981</v>
      </c>
      <c r="B34" s="9">
        <v>0.13</v>
      </c>
      <c r="C34" s="6">
        <v>0.21</v>
      </c>
      <c r="D34" s="6">
        <v>0.91</v>
      </c>
      <c r="E34" s="6">
        <v>0</v>
      </c>
      <c r="F34" s="6">
        <v>1.05</v>
      </c>
      <c r="G34" s="6">
        <v>2.7</v>
      </c>
      <c r="H34" s="6">
        <v>3.36</v>
      </c>
      <c r="I34" s="6">
        <v>1.8</v>
      </c>
      <c r="J34" s="6">
        <v>2.14</v>
      </c>
      <c r="K34" s="6">
        <v>1.25</v>
      </c>
      <c r="L34" s="6">
        <v>7.0000000000000007E-2</v>
      </c>
      <c r="M34" s="20">
        <v>0.53</v>
      </c>
      <c r="N34" s="21">
        <v>14.15</v>
      </c>
      <c r="AG34" s="21">
        <v>14.15</v>
      </c>
    </row>
    <row r="35" spans="1:33" ht="15.75" thickBot="1" x14ac:dyDescent="0.3">
      <c r="A35" s="11">
        <v>1982</v>
      </c>
      <c r="B35" s="9">
        <v>0.28999999999999998</v>
      </c>
      <c r="C35" s="6">
        <v>0.05</v>
      </c>
      <c r="D35" s="6">
        <v>0.4</v>
      </c>
      <c r="E35" s="6">
        <v>0.16</v>
      </c>
      <c r="F35" s="6">
        <v>1.93</v>
      </c>
      <c r="G35" s="6">
        <v>1.56</v>
      </c>
      <c r="H35" s="6">
        <v>2.52</v>
      </c>
      <c r="I35" s="6">
        <v>2.79</v>
      </c>
      <c r="J35" s="6">
        <v>2.87</v>
      </c>
      <c r="K35" s="6">
        <v>0.21</v>
      </c>
      <c r="L35" s="6">
        <v>0.24</v>
      </c>
      <c r="M35" s="20">
        <v>0.32</v>
      </c>
      <c r="N35" s="21">
        <v>13.340000000000002</v>
      </c>
      <c r="AG35" s="21">
        <v>13.340000000000002</v>
      </c>
    </row>
    <row r="36" spans="1:33" ht="15.75" thickBot="1" x14ac:dyDescent="0.3">
      <c r="A36" s="11">
        <v>1983</v>
      </c>
      <c r="B36" s="9">
        <v>0.19</v>
      </c>
      <c r="C36" s="6">
        <v>0.06</v>
      </c>
      <c r="D36" s="6">
        <v>0.91</v>
      </c>
      <c r="E36" s="6">
        <v>0.77</v>
      </c>
      <c r="F36" s="6">
        <v>0.76</v>
      </c>
      <c r="G36" s="6">
        <v>1.39</v>
      </c>
      <c r="H36" s="6">
        <v>1.22</v>
      </c>
      <c r="I36" s="6">
        <v>4.37</v>
      </c>
      <c r="J36" s="6">
        <v>0.35</v>
      </c>
      <c r="K36" s="6">
        <v>0.01</v>
      </c>
      <c r="L36" s="6">
        <v>0.73</v>
      </c>
      <c r="M36" s="20">
        <v>0.24</v>
      </c>
      <c r="N36" s="21">
        <v>11</v>
      </c>
      <c r="AG36" s="21">
        <v>11</v>
      </c>
    </row>
    <row r="37" spans="1:33" ht="15.75" thickBot="1" x14ac:dyDescent="0.3">
      <c r="A37" s="11">
        <v>1984</v>
      </c>
      <c r="B37" s="9">
        <v>0.21</v>
      </c>
      <c r="C37" s="6">
        <v>0.16</v>
      </c>
      <c r="D37" s="6">
        <v>0.84</v>
      </c>
      <c r="E37" s="6">
        <v>0.75</v>
      </c>
      <c r="F37" s="6">
        <v>0.23</v>
      </c>
      <c r="G37" s="6">
        <v>1.66</v>
      </c>
      <c r="H37" s="6">
        <v>4.0999999999999996</v>
      </c>
      <c r="I37" s="6">
        <v>3.5</v>
      </c>
      <c r="J37" s="6">
        <v>0.5</v>
      </c>
      <c r="K37" s="6">
        <v>1.68</v>
      </c>
      <c r="L37" s="6">
        <v>0.01</v>
      </c>
      <c r="M37" s="20">
        <v>0.23</v>
      </c>
      <c r="N37" s="21">
        <v>13.87</v>
      </c>
      <c r="AG37" s="21">
        <v>13.87</v>
      </c>
    </row>
    <row r="38" spans="1:33" ht="15.75" thickBot="1" x14ac:dyDescent="0.3">
      <c r="A38" s="11">
        <v>1985</v>
      </c>
      <c r="B38" s="9">
        <v>0.21</v>
      </c>
      <c r="C38" s="6">
        <v>0.42</v>
      </c>
      <c r="D38" s="6">
        <v>0.96</v>
      </c>
      <c r="E38" s="6">
        <v>0.66</v>
      </c>
      <c r="F38" s="6">
        <v>0.78</v>
      </c>
      <c r="G38" s="6">
        <v>0.13</v>
      </c>
      <c r="H38" s="6">
        <v>3.73</v>
      </c>
      <c r="I38" s="6">
        <v>0.04</v>
      </c>
      <c r="J38" s="6">
        <v>1.35</v>
      </c>
      <c r="K38" s="6">
        <v>0.73</v>
      </c>
      <c r="L38" s="6">
        <v>0.42</v>
      </c>
      <c r="M38" s="20">
        <v>0.28000000000000003</v>
      </c>
      <c r="N38" s="21">
        <v>9.7100000000000009</v>
      </c>
      <c r="AG38" s="21">
        <v>9.7100000000000009</v>
      </c>
    </row>
    <row r="39" spans="1:33" ht="15.75" thickBot="1" x14ac:dyDescent="0.3">
      <c r="A39" s="11">
        <v>1986</v>
      </c>
      <c r="B39" s="9">
        <v>0.03</v>
      </c>
      <c r="C39" s="6">
        <v>0.32</v>
      </c>
      <c r="D39" s="6">
        <v>0.19</v>
      </c>
      <c r="E39" s="6">
        <v>0.26</v>
      </c>
      <c r="F39" s="6">
        <v>1.06</v>
      </c>
      <c r="G39" s="6">
        <v>1.31</v>
      </c>
      <c r="H39" s="6">
        <v>2.19</v>
      </c>
      <c r="I39" s="6">
        <v>1.47</v>
      </c>
      <c r="J39" s="6">
        <v>0.64</v>
      </c>
      <c r="K39" s="6">
        <v>0.83</v>
      </c>
      <c r="L39" s="6">
        <v>1.31</v>
      </c>
      <c r="M39" s="20">
        <v>0.37</v>
      </c>
      <c r="N39" s="21">
        <v>9.9799999999999986</v>
      </c>
      <c r="AG39" s="21">
        <v>9.9799999999999986</v>
      </c>
    </row>
    <row r="40" spans="1:33" ht="15.75" thickBot="1" x14ac:dyDescent="0.3">
      <c r="A40" s="11">
        <v>1987</v>
      </c>
      <c r="B40" s="9">
        <v>0.44</v>
      </c>
      <c r="C40" s="6">
        <v>0.92</v>
      </c>
      <c r="D40" s="6">
        <v>0.23</v>
      </c>
      <c r="E40" s="6">
        <v>0.44</v>
      </c>
      <c r="F40" s="6">
        <v>1.33</v>
      </c>
      <c r="G40" s="6">
        <v>1.34</v>
      </c>
      <c r="H40" s="6">
        <v>0.24</v>
      </c>
      <c r="I40" s="6">
        <v>1.84</v>
      </c>
      <c r="J40" s="6">
        <v>0.03</v>
      </c>
      <c r="K40" s="6">
        <v>0.45</v>
      </c>
      <c r="L40" s="6">
        <v>0.27</v>
      </c>
      <c r="M40" s="20">
        <v>0.35</v>
      </c>
      <c r="N40" s="21">
        <v>7.8800000000000008</v>
      </c>
      <c r="AG40" s="21">
        <v>7.8800000000000008</v>
      </c>
    </row>
    <row r="41" spans="1:33" ht="15.75" thickBot="1" x14ac:dyDescent="0.3">
      <c r="A41" s="11">
        <v>1988</v>
      </c>
      <c r="B41" s="9">
        <v>0.31</v>
      </c>
      <c r="C41" s="6">
        <v>0.12</v>
      </c>
      <c r="D41" s="6">
        <v>0.49</v>
      </c>
      <c r="E41" s="6">
        <v>0.52</v>
      </c>
      <c r="F41" s="6">
        <v>0.77</v>
      </c>
      <c r="G41" s="6">
        <v>3</v>
      </c>
      <c r="H41" s="6">
        <v>1.02</v>
      </c>
      <c r="I41" s="6">
        <v>2.57</v>
      </c>
      <c r="J41" s="6" t="s">
        <v>48</v>
      </c>
      <c r="K41" s="6">
        <v>0.22</v>
      </c>
      <c r="L41" s="6">
        <v>0.41</v>
      </c>
      <c r="M41" s="20">
        <v>0.47</v>
      </c>
      <c r="N41" s="21" t="s">
        <v>48</v>
      </c>
      <c r="AG41" s="21"/>
    </row>
    <row r="42" spans="1:33" ht="15.75" thickBot="1" x14ac:dyDescent="0.3">
      <c r="A42" s="11">
        <v>1989</v>
      </c>
      <c r="B42" s="9">
        <v>0.41</v>
      </c>
      <c r="C42" s="6">
        <v>0.3</v>
      </c>
      <c r="D42" s="6">
        <v>0.06</v>
      </c>
      <c r="E42" s="6">
        <v>0.3</v>
      </c>
      <c r="F42" s="6">
        <v>1.27</v>
      </c>
      <c r="G42" s="6">
        <v>2.57</v>
      </c>
      <c r="H42" s="6">
        <v>2.5499999999999998</v>
      </c>
      <c r="I42" s="6">
        <v>1.6</v>
      </c>
      <c r="J42" s="6">
        <v>1.1399999999999999</v>
      </c>
      <c r="K42" s="6">
        <v>0.45</v>
      </c>
      <c r="L42" s="6">
        <v>0.12</v>
      </c>
      <c r="M42" s="20">
        <v>0.33</v>
      </c>
      <c r="N42" s="21">
        <v>11.1</v>
      </c>
      <c r="AG42" s="21">
        <v>11.1</v>
      </c>
    </row>
    <row r="43" spans="1:33" ht="15.75" thickBot="1" x14ac:dyDescent="0.3">
      <c r="A43" s="11">
        <v>1990</v>
      </c>
      <c r="B43" s="9">
        <v>0.23</v>
      </c>
      <c r="C43" s="6">
        <v>7.0000000000000007E-2</v>
      </c>
      <c r="D43" s="6">
        <v>0.9</v>
      </c>
      <c r="E43" s="6">
        <v>1.27</v>
      </c>
      <c r="F43" s="6">
        <v>0.51</v>
      </c>
      <c r="G43" s="6">
        <v>0.22</v>
      </c>
      <c r="H43" s="6">
        <v>2.4300000000000002</v>
      </c>
      <c r="I43" s="6">
        <v>2.77</v>
      </c>
      <c r="J43" s="6">
        <v>1.71</v>
      </c>
      <c r="K43" s="6">
        <v>0.75</v>
      </c>
      <c r="L43" s="6">
        <v>0.64</v>
      </c>
      <c r="M43" s="20">
        <v>0.11</v>
      </c>
      <c r="N43" s="21">
        <v>11.61</v>
      </c>
      <c r="AG43" s="21">
        <v>11.61</v>
      </c>
    </row>
    <row r="44" spans="1:33" ht="15.75" thickBot="1" x14ac:dyDescent="0.3">
      <c r="A44" s="11">
        <v>1991</v>
      </c>
      <c r="B44" s="9">
        <v>0.02</v>
      </c>
      <c r="C44" s="6">
        <v>0.06</v>
      </c>
      <c r="D44" s="6">
        <v>0.31</v>
      </c>
      <c r="E44" s="6">
        <v>0.96</v>
      </c>
      <c r="F44" s="6">
        <v>0.94</v>
      </c>
      <c r="G44" s="6">
        <v>1.87</v>
      </c>
      <c r="H44" s="6">
        <v>2.62</v>
      </c>
      <c r="I44" s="6">
        <v>2.56</v>
      </c>
      <c r="J44" s="6">
        <v>0.45</v>
      </c>
      <c r="K44" s="6">
        <v>0.52</v>
      </c>
      <c r="L44" s="6">
        <v>0.75</v>
      </c>
      <c r="M44" s="20">
        <v>0.1</v>
      </c>
      <c r="N44" s="21">
        <v>11.159999999999998</v>
      </c>
      <c r="AG44" s="21">
        <v>11.159999999999998</v>
      </c>
    </row>
    <row r="45" spans="1:33" ht="15.75" thickBot="1" x14ac:dyDescent="0.3">
      <c r="A45" s="11">
        <v>1992</v>
      </c>
      <c r="B45" s="9">
        <v>7.0000000000000007E-2</v>
      </c>
      <c r="C45" s="6">
        <v>0.06</v>
      </c>
      <c r="D45" s="6">
        <v>0.8</v>
      </c>
      <c r="E45" s="6">
        <v>0.03</v>
      </c>
      <c r="F45" s="6">
        <v>0.85</v>
      </c>
      <c r="G45" s="6">
        <v>0.68</v>
      </c>
      <c r="H45" s="6">
        <v>0.9</v>
      </c>
      <c r="I45" s="6">
        <v>2.69</v>
      </c>
      <c r="J45" s="6">
        <v>0.05</v>
      </c>
      <c r="K45" s="6">
        <v>0.56999999999999995</v>
      </c>
      <c r="L45" s="6">
        <v>0.44</v>
      </c>
      <c r="M45" s="20">
        <v>0.13</v>
      </c>
      <c r="N45" s="21">
        <v>7.2700000000000005</v>
      </c>
      <c r="AG45" s="21">
        <v>7.2700000000000005</v>
      </c>
    </row>
    <row r="46" spans="1:33" ht="15.75" thickBot="1" x14ac:dyDescent="0.3">
      <c r="A46" s="11">
        <v>1993</v>
      </c>
      <c r="B46" s="9">
        <v>0.21</v>
      </c>
      <c r="C46" s="6">
        <v>0.4</v>
      </c>
      <c r="D46" s="6">
        <v>0.45</v>
      </c>
      <c r="E46" s="6">
        <v>0.23</v>
      </c>
      <c r="F46" s="6">
        <v>0.84</v>
      </c>
      <c r="G46" s="6">
        <v>0.98</v>
      </c>
      <c r="H46" s="6">
        <v>0.46</v>
      </c>
      <c r="I46" s="6">
        <v>1.92</v>
      </c>
      <c r="J46" s="6">
        <v>1.06</v>
      </c>
      <c r="K46" s="6">
        <v>0.64</v>
      </c>
      <c r="L46" s="6">
        <v>0.72</v>
      </c>
      <c r="M46" s="20">
        <v>7.0000000000000007E-2</v>
      </c>
      <c r="N46" s="21">
        <v>7.98</v>
      </c>
      <c r="AG46" s="21">
        <v>7.98</v>
      </c>
    </row>
    <row r="47" spans="1:33" ht="15.75" thickBot="1" x14ac:dyDescent="0.3">
      <c r="A47" s="11">
        <v>1994</v>
      </c>
      <c r="B47" s="9">
        <v>0.23</v>
      </c>
      <c r="C47" s="6">
        <v>0.17</v>
      </c>
      <c r="D47" s="6">
        <v>0.4</v>
      </c>
      <c r="E47" s="6">
        <v>1.3</v>
      </c>
      <c r="F47" s="6">
        <v>2.42</v>
      </c>
      <c r="G47" s="6">
        <v>0.81</v>
      </c>
      <c r="H47" s="6">
        <v>0.33</v>
      </c>
      <c r="I47" s="6">
        <v>3.49</v>
      </c>
      <c r="J47" s="6">
        <v>1.1399999999999999</v>
      </c>
      <c r="K47" s="6">
        <v>0.97</v>
      </c>
      <c r="L47" s="6">
        <v>0.26</v>
      </c>
      <c r="M47" s="20">
        <v>0.1</v>
      </c>
      <c r="N47" s="21">
        <v>11.620000000000001</v>
      </c>
      <c r="AG47" s="21">
        <v>11.620000000000001</v>
      </c>
    </row>
    <row r="48" spans="1:33" ht="15.75" thickBot="1" x14ac:dyDescent="0.3">
      <c r="A48" s="11">
        <v>1995</v>
      </c>
      <c r="B48" s="9">
        <v>0.01</v>
      </c>
      <c r="C48" s="6">
        <v>0.53</v>
      </c>
      <c r="D48" s="6">
        <v>1.43</v>
      </c>
      <c r="E48" s="6">
        <v>1.46</v>
      </c>
      <c r="F48" s="6">
        <v>2.4</v>
      </c>
      <c r="G48" s="6">
        <v>1.58</v>
      </c>
      <c r="H48" s="6">
        <v>0.6</v>
      </c>
      <c r="I48" s="6">
        <v>1.67</v>
      </c>
      <c r="J48" s="6">
        <v>0.52</v>
      </c>
      <c r="K48" s="6">
        <v>0.02</v>
      </c>
      <c r="L48" s="6">
        <v>0.13</v>
      </c>
      <c r="M48" s="20">
        <v>0.04</v>
      </c>
      <c r="N48" s="21">
        <v>10.389999999999999</v>
      </c>
      <c r="AG48" s="21">
        <v>10.389999999999999</v>
      </c>
    </row>
    <row r="49" spans="1:33" ht="15.75" thickBot="1" x14ac:dyDescent="0.3">
      <c r="A49" s="11">
        <v>1996</v>
      </c>
      <c r="B49" s="9">
        <v>0.04</v>
      </c>
      <c r="C49" s="6">
        <v>0.42</v>
      </c>
      <c r="D49" s="6">
        <v>0.38</v>
      </c>
      <c r="E49" s="6">
        <v>0.66</v>
      </c>
      <c r="F49" s="6">
        <v>0.77</v>
      </c>
      <c r="G49" s="6">
        <v>1.1299999999999999</v>
      </c>
      <c r="H49" s="6">
        <v>1.46</v>
      </c>
      <c r="I49" s="6">
        <v>2.95</v>
      </c>
      <c r="J49" s="6">
        <v>1.27</v>
      </c>
      <c r="K49" s="6">
        <v>0.18</v>
      </c>
      <c r="L49" s="6">
        <v>0.12</v>
      </c>
      <c r="M49" s="20">
        <v>0.22</v>
      </c>
      <c r="N49" s="21">
        <v>9.6</v>
      </c>
      <c r="AG49" s="21">
        <v>9.6</v>
      </c>
    </row>
    <row r="50" spans="1:33" ht="15.75" thickBot="1" x14ac:dyDescent="0.3">
      <c r="A50" s="11">
        <v>1997</v>
      </c>
      <c r="B50" s="9">
        <v>0.17</v>
      </c>
      <c r="C50" s="6">
        <v>0.7</v>
      </c>
      <c r="D50" s="6">
        <v>0.16</v>
      </c>
      <c r="E50" s="6">
        <v>0.95</v>
      </c>
      <c r="F50" s="6">
        <v>1.51</v>
      </c>
      <c r="G50" s="6">
        <v>2.38</v>
      </c>
      <c r="H50" s="6">
        <v>1.54</v>
      </c>
      <c r="I50" s="6">
        <v>3.3</v>
      </c>
      <c r="J50" s="6">
        <v>1</v>
      </c>
      <c r="K50" s="6">
        <v>1.34</v>
      </c>
      <c r="L50" s="6">
        <v>0.28000000000000003</v>
      </c>
      <c r="M50" s="20">
        <v>0.54</v>
      </c>
      <c r="N50" s="21">
        <v>13.870000000000001</v>
      </c>
      <c r="AG50" s="21">
        <v>13.870000000000001</v>
      </c>
    </row>
    <row r="51" spans="1:33" ht="15.75" thickBot="1" x14ac:dyDescent="0.3">
      <c r="A51" s="11">
        <v>1998</v>
      </c>
      <c r="B51" s="9">
        <v>0.45</v>
      </c>
      <c r="C51" s="6">
        <v>0.4</v>
      </c>
      <c r="D51" s="6">
        <v>0.37</v>
      </c>
      <c r="E51" s="6">
        <v>0.31</v>
      </c>
      <c r="F51" s="6">
        <v>0.04</v>
      </c>
      <c r="G51" s="6">
        <v>0.34</v>
      </c>
      <c r="H51" s="6">
        <v>4.5</v>
      </c>
      <c r="I51" s="6">
        <v>1.94</v>
      </c>
      <c r="J51" s="6">
        <v>0.9</v>
      </c>
      <c r="K51" s="6">
        <v>1.17</v>
      </c>
      <c r="L51" s="6">
        <v>0.42</v>
      </c>
      <c r="M51" s="20">
        <v>0.19</v>
      </c>
      <c r="N51" s="21">
        <v>11.03</v>
      </c>
      <c r="AG51" s="21">
        <v>11.03</v>
      </c>
    </row>
    <row r="52" spans="1:33" ht="15.75" thickBot="1" x14ac:dyDescent="0.3">
      <c r="A52" s="11">
        <v>1999</v>
      </c>
      <c r="B52" s="9">
        <v>0.18</v>
      </c>
      <c r="C52" s="6">
        <v>0.06</v>
      </c>
      <c r="D52" s="6">
        <v>0.18</v>
      </c>
      <c r="E52" s="6">
        <v>2.27</v>
      </c>
      <c r="F52" s="6">
        <v>1.05</v>
      </c>
      <c r="G52" s="6">
        <v>1</v>
      </c>
      <c r="H52" s="6">
        <v>1.59</v>
      </c>
      <c r="I52" s="6">
        <v>2.04</v>
      </c>
      <c r="J52" s="6">
        <v>1.1100000000000001</v>
      </c>
      <c r="K52" s="6">
        <v>0.48</v>
      </c>
      <c r="L52" s="6">
        <v>0.06</v>
      </c>
      <c r="M52" s="20">
        <v>0.18</v>
      </c>
      <c r="N52" s="21">
        <v>10.200000000000001</v>
      </c>
      <c r="AG52" s="21">
        <v>10.200000000000001</v>
      </c>
    </row>
    <row r="53" spans="1:33" ht="15.75" thickBot="1" x14ac:dyDescent="0.3">
      <c r="A53" s="11">
        <v>2000</v>
      </c>
      <c r="B53" s="9">
        <v>0.46</v>
      </c>
      <c r="C53" s="6" t="s">
        <v>1</v>
      </c>
      <c r="D53" s="6">
        <v>0.92</v>
      </c>
      <c r="E53" s="6">
        <v>1.1100000000000001</v>
      </c>
      <c r="F53" s="6">
        <v>0.66</v>
      </c>
      <c r="G53" s="6">
        <v>1.23</v>
      </c>
      <c r="H53" s="6">
        <v>2.82</v>
      </c>
      <c r="I53" s="6">
        <v>1.01</v>
      </c>
      <c r="J53" s="6">
        <v>0.33</v>
      </c>
      <c r="K53" s="6">
        <v>0.35</v>
      </c>
      <c r="L53" s="6">
        <v>0.16</v>
      </c>
      <c r="M53" s="20">
        <v>0.24</v>
      </c>
      <c r="N53" s="21">
        <v>9.2900100000000005</v>
      </c>
      <c r="AG53" s="21">
        <v>9.2900100000000005</v>
      </c>
    </row>
    <row r="54" spans="1:33" ht="15.75" thickBot="1" x14ac:dyDescent="0.3">
      <c r="A54" s="11">
        <v>2001</v>
      </c>
      <c r="B54" s="9">
        <v>0.3</v>
      </c>
      <c r="C54" s="6">
        <v>0.38</v>
      </c>
      <c r="D54" s="6">
        <v>0.99</v>
      </c>
      <c r="E54" s="6">
        <v>0.69</v>
      </c>
      <c r="F54" s="6">
        <v>2.15</v>
      </c>
      <c r="G54" s="6">
        <v>0.72</v>
      </c>
      <c r="H54" s="6">
        <v>1.93</v>
      </c>
      <c r="I54" s="6">
        <v>4.3499999999999996</v>
      </c>
      <c r="J54" s="6">
        <v>0.51</v>
      </c>
      <c r="K54" s="6">
        <v>0.12</v>
      </c>
      <c r="L54" s="6">
        <v>0.08</v>
      </c>
      <c r="M54" s="20">
        <v>0.08</v>
      </c>
      <c r="N54" s="21">
        <v>12.299999999999997</v>
      </c>
      <c r="AG54" s="21">
        <v>12.299999999999997</v>
      </c>
    </row>
    <row r="55" spans="1:33" ht="15.75" thickBot="1" x14ac:dyDescent="0.3">
      <c r="A55" s="11">
        <v>2002</v>
      </c>
      <c r="B55" s="9">
        <v>0.31</v>
      </c>
      <c r="C55" s="6">
        <v>0.1</v>
      </c>
      <c r="D55" s="6">
        <v>0.55000000000000004</v>
      </c>
      <c r="E55" s="6">
        <v>0.04</v>
      </c>
      <c r="F55" s="6">
        <v>0.54</v>
      </c>
      <c r="G55" s="6">
        <v>1.02</v>
      </c>
      <c r="H55" s="6">
        <v>0.64</v>
      </c>
      <c r="I55" s="6">
        <v>1.44</v>
      </c>
      <c r="J55" s="6">
        <v>1.78</v>
      </c>
      <c r="K55" s="6">
        <v>1.21</v>
      </c>
      <c r="L55" s="6">
        <v>0.21</v>
      </c>
      <c r="M55" s="20">
        <v>0.02</v>
      </c>
      <c r="N55" s="21">
        <v>7.86</v>
      </c>
      <c r="AG55" s="21">
        <v>7.86</v>
      </c>
    </row>
    <row r="56" spans="1:33" ht="15.75" thickBot="1" x14ac:dyDescent="0.3">
      <c r="A56" s="11">
        <v>2003</v>
      </c>
      <c r="B56" s="9">
        <v>0</v>
      </c>
      <c r="C56" s="6">
        <v>0.34</v>
      </c>
      <c r="D56" s="6">
        <v>0.79</v>
      </c>
      <c r="E56" s="6">
        <v>0.16</v>
      </c>
      <c r="F56" s="6">
        <v>0.21</v>
      </c>
      <c r="G56" s="6">
        <v>0.85</v>
      </c>
      <c r="H56" s="6">
        <v>0.65</v>
      </c>
      <c r="I56" s="6">
        <v>1.29</v>
      </c>
      <c r="J56" s="6">
        <v>1.68</v>
      </c>
      <c r="K56" s="6">
        <v>0.32</v>
      </c>
      <c r="L56" s="6">
        <v>7.0000000000000007E-2</v>
      </c>
      <c r="M56" s="20">
        <v>0.04</v>
      </c>
      <c r="N56" s="21">
        <v>6.4</v>
      </c>
      <c r="AG56" s="21">
        <v>6.4</v>
      </c>
    </row>
    <row r="57" spans="1:33" ht="15.75" thickBot="1" x14ac:dyDescent="0.3">
      <c r="A57" s="11">
        <v>2004</v>
      </c>
      <c r="B57" s="9">
        <v>0.34</v>
      </c>
      <c r="C57" s="6">
        <v>1.1100000000000001</v>
      </c>
      <c r="D57" s="6">
        <v>0.03</v>
      </c>
      <c r="E57" s="6">
        <v>1.72</v>
      </c>
      <c r="F57" s="6">
        <v>0.3</v>
      </c>
      <c r="G57" s="6">
        <v>1.17</v>
      </c>
      <c r="H57" s="6">
        <v>3.72</v>
      </c>
      <c r="I57" s="6">
        <v>1.98</v>
      </c>
      <c r="J57" s="6">
        <v>0.82</v>
      </c>
      <c r="K57" s="6">
        <v>0.73</v>
      </c>
      <c r="L57" s="6">
        <v>0.66</v>
      </c>
      <c r="M57" s="20">
        <v>0.09</v>
      </c>
      <c r="N57" s="21">
        <v>12.670000000000002</v>
      </c>
      <c r="AG57" s="21">
        <v>12.670000000000002</v>
      </c>
    </row>
    <row r="58" spans="1:33" ht="15.75" thickBot="1" x14ac:dyDescent="0.3">
      <c r="A58" s="11">
        <v>2005</v>
      </c>
      <c r="B58" s="9">
        <v>0.75</v>
      </c>
      <c r="C58" s="6">
        <v>0.12</v>
      </c>
      <c r="D58" s="6">
        <v>0.24</v>
      </c>
      <c r="E58" s="6">
        <v>0.56000000000000005</v>
      </c>
      <c r="F58" s="6">
        <v>0.46</v>
      </c>
      <c r="G58" s="6">
        <v>0.56000000000000005</v>
      </c>
      <c r="H58" s="6">
        <v>0.5</v>
      </c>
      <c r="I58" s="6">
        <v>3.63</v>
      </c>
      <c r="J58" s="6">
        <v>0.76</v>
      </c>
      <c r="K58" s="6">
        <v>2.12</v>
      </c>
      <c r="L58" s="6">
        <v>0.21</v>
      </c>
      <c r="M58" s="20">
        <v>0.16</v>
      </c>
      <c r="N58" s="21">
        <v>10.07</v>
      </c>
      <c r="AG58" s="21">
        <v>10.07</v>
      </c>
    </row>
    <row r="59" spans="1:33" ht="15.75" thickBot="1" x14ac:dyDescent="0.3">
      <c r="A59" s="11">
        <v>2006</v>
      </c>
      <c r="B59" s="9">
        <v>0.22</v>
      </c>
      <c r="C59" s="6">
        <v>0.15</v>
      </c>
      <c r="D59" s="6">
        <v>0.45</v>
      </c>
      <c r="E59" s="6">
        <v>0.3</v>
      </c>
      <c r="F59" s="6">
        <v>0.71</v>
      </c>
      <c r="G59" s="6">
        <v>0.52</v>
      </c>
      <c r="H59" s="6">
        <v>4.0599999999999996</v>
      </c>
      <c r="I59" s="6">
        <v>4.6500000000000004</v>
      </c>
      <c r="J59" s="6">
        <v>1.65</v>
      </c>
      <c r="K59" s="6">
        <v>0.91</v>
      </c>
      <c r="L59" s="6">
        <v>0.03</v>
      </c>
      <c r="M59" s="20">
        <v>0.93</v>
      </c>
      <c r="N59" s="21">
        <v>14.58</v>
      </c>
      <c r="AG59" s="21">
        <v>14.58</v>
      </c>
    </row>
    <row r="60" spans="1:33" ht="15.75" thickBot="1" x14ac:dyDescent="0.3">
      <c r="A60" s="11">
        <v>2007</v>
      </c>
      <c r="B60" s="9">
        <v>0.33</v>
      </c>
      <c r="C60" s="6">
        <v>0.06</v>
      </c>
      <c r="D60" s="6">
        <v>0.88</v>
      </c>
      <c r="E60" s="6">
        <v>0.68</v>
      </c>
      <c r="F60" s="6">
        <v>3.02</v>
      </c>
      <c r="G60" s="6">
        <v>0.53</v>
      </c>
      <c r="H60" s="6">
        <v>2.92</v>
      </c>
      <c r="I60" s="6">
        <v>2.69</v>
      </c>
      <c r="J60" s="6">
        <v>0.55000000000000004</v>
      </c>
      <c r="K60" s="6">
        <v>0.93</v>
      </c>
      <c r="L60" s="6">
        <v>0.2</v>
      </c>
      <c r="M60" s="20">
        <v>1.33</v>
      </c>
      <c r="N60" s="21">
        <v>14.120000000000001</v>
      </c>
      <c r="AG60" s="21">
        <v>14.120000000000001</v>
      </c>
    </row>
    <row r="61" spans="1:33" ht="15.75" thickBot="1" x14ac:dyDescent="0.3">
      <c r="A61" s="11">
        <v>2008</v>
      </c>
      <c r="B61" s="9">
        <v>0.41</v>
      </c>
      <c r="C61" s="6">
        <v>0.7</v>
      </c>
      <c r="D61" s="6">
        <v>0.93</v>
      </c>
      <c r="E61" s="6">
        <v>0.37</v>
      </c>
      <c r="F61" s="6">
        <v>0.8</v>
      </c>
      <c r="G61" s="6">
        <v>0.51</v>
      </c>
      <c r="H61" s="6">
        <v>0.41</v>
      </c>
      <c r="I61" s="6">
        <v>3.51</v>
      </c>
      <c r="J61" s="6">
        <v>0.7</v>
      </c>
      <c r="K61" s="6">
        <v>1.01</v>
      </c>
      <c r="L61" s="6">
        <v>0.14000000000000001</v>
      </c>
      <c r="M61" s="20">
        <v>0.79</v>
      </c>
      <c r="N61" s="21">
        <v>10.280000000000001</v>
      </c>
      <c r="AG61" s="21">
        <v>10.280000000000001</v>
      </c>
    </row>
    <row r="62" spans="1:33" ht="15.75" thickBot="1" x14ac:dyDescent="0.3">
      <c r="A62" s="11">
        <v>2009</v>
      </c>
      <c r="B62" s="9" t="s">
        <v>48</v>
      </c>
      <c r="C62" s="6">
        <v>0.06</v>
      </c>
      <c r="D62" s="6">
        <v>0.48</v>
      </c>
      <c r="E62" s="6">
        <v>0.53</v>
      </c>
      <c r="F62" s="6">
        <v>2.17</v>
      </c>
      <c r="G62" s="6">
        <v>2.31</v>
      </c>
      <c r="H62" s="6">
        <v>1.45</v>
      </c>
      <c r="I62" s="6">
        <v>0.72</v>
      </c>
      <c r="J62" s="6">
        <v>1.0900000000000001</v>
      </c>
      <c r="K62" s="6">
        <v>1.02</v>
      </c>
      <c r="L62" s="6">
        <v>0.11</v>
      </c>
      <c r="M62" s="20">
        <v>0.73</v>
      </c>
      <c r="N62" s="21" t="s">
        <v>48</v>
      </c>
      <c r="AG62" s="21"/>
    </row>
    <row r="63" spans="1:33" ht="15.75" thickBot="1" x14ac:dyDescent="0.3">
      <c r="A63" s="11">
        <v>2010</v>
      </c>
      <c r="B63" s="9">
        <v>0.28999999999999998</v>
      </c>
      <c r="C63" s="6">
        <v>0.61</v>
      </c>
      <c r="D63" s="6">
        <v>1.38</v>
      </c>
      <c r="E63" s="6">
        <v>0.46</v>
      </c>
      <c r="F63" s="6">
        <v>0.47</v>
      </c>
      <c r="G63" s="6">
        <v>0.95</v>
      </c>
      <c r="H63" s="6">
        <v>1.39</v>
      </c>
      <c r="I63" s="6">
        <v>2.02</v>
      </c>
      <c r="J63" s="6">
        <v>0.26</v>
      </c>
      <c r="K63" s="6">
        <v>1.1200000000000001</v>
      </c>
      <c r="L63" s="6">
        <v>0.08</v>
      </c>
      <c r="M63" s="20">
        <v>0.17</v>
      </c>
      <c r="N63" s="21">
        <v>9.1999999999999993</v>
      </c>
      <c r="AG63" s="21">
        <v>9.1999999999999993</v>
      </c>
    </row>
    <row r="64" spans="1:33" ht="15.75" thickBot="1" x14ac:dyDescent="0.3">
      <c r="A64" s="11">
        <v>2011</v>
      </c>
      <c r="B64" s="9">
        <v>0.18</v>
      </c>
      <c r="C64" s="6">
        <v>0.47</v>
      </c>
      <c r="D64" s="6">
        <v>0.1</v>
      </c>
      <c r="E64" s="6">
        <v>0.17</v>
      </c>
      <c r="F64" s="6">
        <v>1.2</v>
      </c>
      <c r="G64" s="6">
        <v>7.0000000000000007E-2</v>
      </c>
      <c r="H64" s="6">
        <v>2.0099999999999998</v>
      </c>
      <c r="I64" s="6">
        <v>2.54</v>
      </c>
      <c r="J64" s="6">
        <v>1.57</v>
      </c>
      <c r="K64" s="6">
        <v>1</v>
      </c>
      <c r="L64" s="6">
        <v>0.35</v>
      </c>
      <c r="M64" s="20">
        <v>0.78</v>
      </c>
      <c r="N64" s="21">
        <v>10.439999999999998</v>
      </c>
      <c r="AG64" s="21">
        <v>10.439999999999998</v>
      </c>
    </row>
    <row r="65" spans="1:33" ht="15.75" thickBot="1" x14ac:dyDescent="0.3">
      <c r="A65" s="22">
        <v>2012</v>
      </c>
      <c r="B65" s="23">
        <v>7.0000000000000007E-2</v>
      </c>
      <c r="C65" s="24">
        <v>0.39</v>
      </c>
      <c r="D65" s="24">
        <v>0.06</v>
      </c>
      <c r="E65" s="24">
        <v>0.13</v>
      </c>
      <c r="F65" s="24">
        <v>0.9</v>
      </c>
      <c r="G65" s="24">
        <v>0.14000000000000001</v>
      </c>
      <c r="H65" s="24">
        <v>3.66</v>
      </c>
      <c r="I65" s="24">
        <v>0.88</v>
      </c>
      <c r="J65" s="24">
        <v>1.68</v>
      </c>
      <c r="K65" s="24">
        <v>0.35</v>
      </c>
      <c r="L65" s="24">
        <v>0.02</v>
      </c>
      <c r="M65" s="25">
        <v>0.27</v>
      </c>
      <c r="N65" s="21">
        <v>8.5499999999999989</v>
      </c>
      <c r="AG65" s="21">
        <v>8.5499999999999989</v>
      </c>
    </row>
    <row r="66" spans="1:33" ht="15.75" thickBot="1" x14ac:dyDescent="0.3">
      <c r="A66" s="26" t="s">
        <v>39</v>
      </c>
      <c r="B66" s="32" t="s">
        <v>1</v>
      </c>
      <c r="C66" s="32" t="s">
        <v>1</v>
      </c>
      <c r="D66" s="32">
        <v>0.03</v>
      </c>
      <c r="E66" s="32">
        <v>0.03</v>
      </c>
      <c r="F66" s="32">
        <v>0.04</v>
      </c>
      <c r="G66" s="32" t="s">
        <v>1</v>
      </c>
      <c r="H66" s="32">
        <v>0.16</v>
      </c>
      <c r="I66" s="32">
        <v>0.04</v>
      </c>
      <c r="J66" s="32">
        <v>0.03</v>
      </c>
      <c r="K66" s="32">
        <v>0.01</v>
      </c>
      <c r="L66" s="32">
        <v>0.01</v>
      </c>
      <c r="M66" s="32">
        <v>0.02</v>
      </c>
      <c r="N66" s="39">
        <f>MIN(N3:N65)</f>
        <v>5.92</v>
      </c>
    </row>
    <row r="67" spans="1:33" ht="15.75" thickBot="1" x14ac:dyDescent="0.3">
      <c r="A67" s="11" t="s">
        <v>40</v>
      </c>
      <c r="B67" s="9">
        <v>0.75</v>
      </c>
      <c r="C67" s="9">
        <v>1.1100000000000001</v>
      </c>
      <c r="D67" s="9">
        <v>1.43</v>
      </c>
      <c r="E67" s="9">
        <v>2.27</v>
      </c>
      <c r="F67" s="9">
        <v>3.02</v>
      </c>
      <c r="G67" s="9">
        <v>3</v>
      </c>
      <c r="H67" s="9">
        <v>4.5</v>
      </c>
      <c r="I67" s="9">
        <v>5.4</v>
      </c>
      <c r="J67" s="9">
        <v>2.87</v>
      </c>
      <c r="K67" s="9">
        <v>2.68</v>
      </c>
      <c r="L67" s="9">
        <v>1.31</v>
      </c>
      <c r="M67" s="33">
        <v>1.33</v>
      </c>
      <c r="N67" s="39">
        <f>MAX(N3:N65)</f>
        <v>14.58</v>
      </c>
    </row>
    <row r="68" spans="1:33" ht="29.25" customHeight="1" thickBot="1" x14ac:dyDescent="0.3">
      <c r="A68" s="11" t="s">
        <v>47</v>
      </c>
      <c r="B68" s="30">
        <v>0.21142877551020406</v>
      </c>
      <c r="C68" s="9">
        <v>0.28000019607843135</v>
      </c>
      <c r="D68" s="9">
        <v>0.50960784313725482</v>
      </c>
      <c r="E68" s="9">
        <v>0.62624999999999997</v>
      </c>
      <c r="F68" s="9">
        <v>0.97431372549019601</v>
      </c>
      <c r="G68" s="9">
        <v>1.0745100000000003</v>
      </c>
      <c r="H68" s="9">
        <v>1.9482692307692309</v>
      </c>
      <c r="I68" s="9">
        <v>2.2630769230769232</v>
      </c>
      <c r="J68" s="9">
        <v>0.99239999999999995</v>
      </c>
      <c r="K68" s="9">
        <v>0.73470588235294121</v>
      </c>
      <c r="L68" s="9">
        <v>0.31634615384615383</v>
      </c>
      <c r="M68" s="31">
        <v>0.32823529411764701</v>
      </c>
      <c r="N68" s="39">
        <f>AVERAGE(N3:N65)</f>
        <v>10.438889111111111</v>
      </c>
    </row>
    <row r="69" spans="1:33" ht="30" customHeight="1" thickBot="1" x14ac:dyDescent="0.3">
      <c r="A69" s="11" t="s">
        <v>42</v>
      </c>
      <c r="B69" s="30">
        <v>8.1430000000000002E-2</v>
      </c>
      <c r="C69" s="9">
        <v>0.27428571428571424</v>
      </c>
      <c r="D69" s="9">
        <v>0.33428571428571424</v>
      </c>
      <c r="E69" s="9">
        <v>0.43571428571428567</v>
      </c>
      <c r="F69" s="9">
        <v>0.54571428571428571</v>
      </c>
      <c r="G69" s="9">
        <v>0.95714428571428567</v>
      </c>
      <c r="H69" s="9">
        <v>2.0775000000000001</v>
      </c>
      <c r="I69" s="9">
        <v>2.5187499999999998</v>
      </c>
      <c r="J69" s="9">
        <v>0.92428571428571438</v>
      </c>
      <c r="K69" s="9">
        <v>0.61857142857142855</v>
      </c>
      <c r="L69" s="9">
        <v>0.35125000000000001</v>
      </c>
      <c r="M69" s="31">
        <v>0.41285714285714287</v>
      </c>
      <c r="N69" s="39">
        <f>AVERAGE(N3:N21)</f>
        <v>9.98</v>
      </c>
    </row>
    <row r="70" spans="1:33" ht="30.75" customHeight="1" thickBot="1" x14ac:dyDescent="0.3">
      <c r="A70" s="11" t="s">
        <v>46</v>
      </c>
      <c r="B70" s="30">
        <v>0.23309523809523808</v>
      </c>
      <c r="C70" s="9">
        <v>0.28090931818181814</v>
      </c>
      <c r="D70" s="9">
        <v>0.53749999999999998</v>
      </c>
      <c r="E70" s="9">
        <v>0.65878048780487797</v>
      </c>
      <c r="F70" s="9">
        <v>1.0424999999999998</v>
      </c>
      <c r="G70" s="9">
        <v>1.0931818181818185</v>
      </c>
      <c r="H70" s="9">
        <v>1.9247727272727273</v>
      </c>
      <c r="I70" s="9">
        <v>2.2165909090909097</v>
      </c>
      <c r="J70" s="9">
        <v>1.0034883720930232</v>
      </c>
      <c r="K70" s="9">
        <v>0.7531818181818184</v>
      </c>
      <c r="L70" s="9">
        <v>0.31</v>
      </c>
      <c r="M70" s="31">
        <v>0.3147727272727272</v>
      </c>
      <c r="N70" s="39">
        <f>AVERAGE(N22:N65)</f>
        <v>10.496250249999999</v>
      </c>
    </row>
    <row r="71" spans="1:33" ht="31.5" customHeight="1" thickBot="1" x14ac:dyDescent="0.3">
      <c r="A71" s="11" t="s">
        <v>43</v>
      </c>
      <c r="B71" s="30">
        <v>0.33272727272727276</v>
      </c>
      <c r="C71" s="9">
        <v>0.34538538461538459</v>
      </c>
      <c r="D71" s="9">
        <v>0.59999999999999987</v>
      </c>
      <c r="E71" s="9">
        <v>0.53230769230769226</v>
      </c>
      <c r="F71" s="9">
        <v>1.0453846153846156</v>
      </c>
      <c r="G71" s="9">
        <v>0.81384615384615389</v>
      </c>
      <c r="H71" s="9">
        <v>2.0123076923076924</v>
      </c>
      <c r="I71" s="9">
        <v>2.3623076923076924</v>
      </c>
      <c r="J71" s="9">
        <v>1.0292307692307692</v>
      </c>
      <c r="K71" s="9">
        <v>0.86076923076923073</v>
      </c>
      <c r="L71" s="9">
        <v>0.17846153846153848</v>
      </c>
      <c r="M71" s="31">
        <v>0.43307692307692314</v>
      </c>
      <c r="N71" s="39">
        <f>AVERAGE(N53:N65)</f>
        <v>10.480000833333333</v>
      </c>
    </row>
    <row r="72" spans="1:33" ht="30" customHeight="1" thickBot="1" x14ac:dyDescent="0.3">
      <c r="A72" s="11" t="s">
        <v>44</v>
      </c>
      <c r="B72" s="30">
        <v>0.2</v>
      </c>
      <c r="C72" s="9">
        <v>0.21</v>
      </c>
      <c r="D72" s="9">
        <v>0.45</v>
      </c>
      <c r="E72" s="9">
        <v>0.55500000000000005</v>
      </c>
      <c r="F72" s="9">
        <v>0.78</v>
      </c>
      <c r="G72" s="9">
        <v>1</v>
      </c>
      <c r="H72" s="9">
        <v>1.59</v>
      </c>
      <c r="I72" s="9">
        <v>2.0249999999999999</v>
      </c>
      <c r="J72" s="9">
        <v>0.86499999999999999</v>
      </c>
      <c r="K72" s="9">
        <v>0.67</v>
      </c>
      <c r="L72" s="9">
        <v>0.21</v>
      </c>
      <c r="M72" s="31">
        <v>0.26</v>
      </c>
      <c r="N72" s="39">
        <f>MEDIAN(N3:N65)</f>
        <v>10.35</v>
      </c>
    </row>
    <row r="73" spans="1:33" ht="31.5" customHeight="1" thickBot="1" x14ac:dyDescent="0.3">
      <c r="A73" s="12" t="s">
        <v>45</v>
      </c>
      <c r="B73" s="34">
        <v>0.31</v>
      </c>
      <c r="C73" s="23">
        <v>0.34</v>
      </c>
      <c r="D73" s="23">
        <v>0.55000000000000004</v>
      </c>
      <c r="E73" s="23">
        <v>0.46</v>
      </c>
      <c r="F73" s="23">
        <v>0.71</v>
      </c>
      <c r="G73" s="23">
        <v>0.72</v>
      </c>
      <c r="H73" s="7">
        <v>1.93</v>
      </c>
      <c r="I73" s="10">
        <v>2.02</v>
      </c>
      <c r="J73" s="10">
        <v>0.82</v>
      </c>
      <c r="K73" s="10">
        <v>0.93</v>
      </c>
      <c r="L73" s="10">
        <v>0.14000000000000001</v>
      </c>
      <c r="M73" s="36">
        <v>0.24</v>
      </c>
      <c r="N73" s="39">
        <f>MEDIAN(N53:N65)</f>
        <v>10.175000000000001</v>
      </c>
    </row>
    <row r="74" spans="1:33" x14ac:dyDescent="0.25">
      <c r="B74" s="35"/>
      <c r="C74" s="35"/>
      <c r="D74" s="35"/>
      <c r="E74" s="35"/>
      <c r="F74" s="35"/>
      <c r="G74" s="35"/>
    </row>
  </sheetData>
  <mergeCells count="2">
    <mergeCell ref="B2:N2"/>
    <mergeCell ref="A1:A2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4"/>
  <sheetViews>
    <sheetView zoomScaleNormal="100" workbookViewId="0">
      <selection activeCell="T28" sqref="T28"/>
    </sheetView>
  </sheetViews>
  <sheetFormatPr defaultRowHeight="15" x14ac:dyDescent="0.25"/>
  <cols>
    <col min="1" max="1" width="14.5703125" customWidth="1"/>
    <col min="2" max="2" width="9.140625" customWidth="1"/>
  </cols>
  <sheetData>
    <row r="1" spans="1:33" ht="15.75" thickBot="1" x14ac:dyDescent="0.3">
      <c r="A1" s="90" t="s">
        <v>4</v>
      </c>
      <c r="B1" s="16" t="s">
        <v>22</v>
      </c>
      <c r="C1" s="17" t="s">
        <v>23</v>
      </c>
      <c r="D1" s="16" t="s">
        <v>24</v>
      </c>
      <c r="E1" s="17" t="s">
        <v>25</v>
      </c>
      <c r="F1" s="16" t="s">
        <v>26</v>
      </c>
      <c r="G1" s="17" t="s">
        <v>27</v>
      </c>
      <c r="H1" s="16" t="s">
        <v>28</v>
      </c>
      <c r="I1" s="17" t="s">
        <v>29</v>
      </c>
      <c r="J1" s="16" t="s">
        <v>30</v>
      </c>
      <c r="K1" s="17" t="s">
        <v>31</v>
      </c>
      <c r="L1" s="16" t="s">
        <v>32</v>
      </c>
      <c r="M1" s="17" t="s">
        <v>33</v>
      </c>
      <c r="N1" s="18" t="s">
        <v>38</v>
      </c>
    </row>
    <row r="2" spans="1:33" ht="15.75" thickBot="1" x14ac:dyDescent="0.3">
      <c r="A2" s="91"/>
      <c r="B2" s="87" t="s">
        <v>41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9"/>
    </row>
    <row r="3" spans="1:33" ht="15.75" thickBot="1" x14ac:dyDescent="0.3">
      <c r="A3" s="13">
        <v>1950</v>
      </c>
      <c r="B3" s="14">
        <v>0.42</v>
      </c>
      <c r="C3" s="15">
        <v>0.24</v>
      </c>
      <c r="D3" s="15">
        <v>0.5</v>
      </c>
      <c r="E3" s="15">
        <v>3.11</v>
      </c>
      <c r="F3" s="15">
        <v>2.19</v>
      </c>
      <c r="G3" s="15">
        <v>1.74</v>
      </c>
      <c r="H3" s="15">
        <v>2.87</v>
      </c>
      <c r="I3" s="15">
        <v>1.25</v>
      </c>
      <c r="J3" s="15">
        <v>0.9</v>
      </c>
      <c r="K3" s="15">
        <v>0.34</v>
      </c>
      <c r="L3" s="15">
        <v>0.86</v>
      </c>
      <c r="M3" s="19">
        <v>0.06</v>
      </c>
      <c r="N3" s="21">
        <v>14.48</v>
      </c>
      <c r="AG3" s="21">
        <v>14.48</v>
      </c>
    </row>
    <row r="4" spans="1:33" ht="15" customHeight="1" thickBot="1" x14ac:dyDescent="0.3">
      <c r="A4" s="11">
        <v>1951</v>
      </c>
      <c r="B4" s="9">
        <v>0.84</v>
      </c>
      <c r="C4" s="6">
        <v>0.74</v>
      </c>
      <c r="D4" s="6">
        <v>1.26</v>
      </c>
      <c r="E4" s="6">
        <v>1.24</v>
      </c>
      <c r="F4" s="6">
        <v>2.17</v>
      </c>
      <c r="G4" s="6">
        <v>1.31</v>
      </c>
      <c r="H4" s="6">
        <v>5.01</v>
      </c>
      <c r="I4" s="6">
        <v>1.77</v>
      </c>
      <c r="J4" s="6">
        <v>0.6</v>
      </c>
      <c r="K4" s="6">
        <v>1.75</v>
      </c>
      <c r="L4" s="6">
        <v>0.48</v>
      </c>
      <c r="M4" s="20">
        <v>1.07</v>
      </c>
      <c r="N4" s="21">
        <v>18.239999999999998</v>
      </c>
      <c r="AG4" s="21">
        <v>18.239999999999998</v>
      </c>
    </row>
    <row r="5" spans="1:33" ht="15.75" thickBot="1" x14ac:dyDescent="0.3">
      <c r="A5" s="11">
        <v>1952</v>
      </c>
      <c r="B5" s="9" t="s">
        <v>1</v>
      </c>
      <c r="C5" s="6">
        <v>0.19</v>
      </c>
      <c r="D5" s="6">
        <v>1.1599999999999999</v>
      </c>
      <c r="E5" s="6">
        <v>2.91</v>
      </c>
      <c r="F5" s="6">
        <v>2.37</v>
      </c>
      <c r="G5" s="6">
        <v>0.41</v>
      </c>
      <c r="H5" s="6">
        <v>3.04</v>
      </c>
      <c r="I5" s="6">
        <v>1.99</v>
      </c>
      <c r="J5" s="6">
        <v>0.13</v>
      </c>
      <c r="K5" s="6">
        <v>0.09</v>
      </c>
      <c r="L5" s="6">
        <v>0.78</v>
      </c>
      <c r="M5" s="20">
        <v>0.35</v>
      </c>
      <c r="N5" s="21">
        <v>13.420010000000001</v>
      </c>
      <c r="AG5" s="21">
        <v>13.420010000000001</v>
      </c>
    </row>
    <row r="6" spans="1:33" ht="15.75" thickBot="1" x14ac:dyDescent="0.3">
      <c r="A6" s="11">
        <v>1953</v>
      </c>
      <c r="B6" s="9">
        <v>0.2</v>
      </c>
      <c r="C6" s="6" t="s">
        <v>48</v>
      </c>
      <c r="D6" s="6">
        <v>1.1299999999999999</v>
      </c>
      <c r="E6" s="6">
        <v>3.21</v>
      </c>
      <c r="F6" s="6">
        <v>2.11</v>
      </c>
      <c r="G6" s="6">
        <v>0.75</v>
      </c>
      <c r="H6" s="6">
        <v>3.34</v>
      </c>
      <c r="I6" s="6">
        <v>1.78</v>
      </c>
      <c r="J6" s="6">
        <v>0.22</v>
      </c>
      <c r="K6" s="6">
        <v>0.77</v>
      </c>
      <c r="L6" s="6">
        <v>0.64</v>
      </c>
      <c r="M6" s="20">
        <v>0.63</v>
      </c>
      <c r="N6" s="21" t="s">
        <v>48</v>
      </c>
      <c r="AG6" s="21"/>
    </row>
    <row r="7" spans="1:33" ht="15.75" thickBot="1" x14ac:dyDescent="0.3">
      <c r="A7" s="11">
        <v>1954</v>
      </c>
      <c r="B7" s="9">
        <v>0.14000000000000001</v>
      </c>
      <c r="C7" s="6">
        <v>0.25</v>
      </c>
      <c r="D7" s="6">
        <v>0.44</v>
      </c>
      <c r="E7" s="6">
        <v>0.75</v>
      </c>
      <c r="F7" s="6">
        <v>2.4300000000000002</v>
      </c>
      <c r="G7" s="6">
        <v>1</v>
      </c>
      <c r="H7" s="6">
        <v>4.0199999999999996</v>
      </c>
      <c r="I7" s="6">
        <v>1.74</v>
      </c>
      <c r="J7" s="6">
        <v>2.4500000000000002</v>
      </c>
      <c r="K7" s="6">
        <v>0.35</v>
      </c>
      <c r="L7" s="6">
        <v>0.84</v>
      </c>
      <c r="M7" s="20">
        <v>0.28000000000000003</v>
      </c>
      <c r="N7" s="21">
        <v>14.689999999999998</v>
      </c>
      <c r="AG7" s="21">
        <v>14.689999999999998</v>
      </c>
    </row>
    <row r="8" spans="1:33" ht="15.75" thickBot="1" x14ac:dyDescent="0.3">
      <c r="A8" s="11">
        <v>1955</v>
      </c>
      <c r="B8" s="9">
        <v>0.05</v>
      </c>
      <c r="C8" s="6">
        <v>0.73</v>
      </c>
      <c r="D8" s="6">
        <v>0.35</v>
      </c>
      <c r="E8" s="6">
        <v>0.28999999999999998</v>
      </c>
      <c r="F8" s="6">
        <v>2.2799999999999998</v>
      </c>
      <c r="G8" s="6">
        <v>0.78</v>
      </c>
      <c r="H8" s="6">
        <v>2.37</v>
      </c>
      <c r="I8" s="6">
        <v>5.59</v>
      </c>
      <c r="J8" s="6">
        <v>1.0900000000000001</v>
      </c>
      <c r="K8" s="6">
        <v>0.15</v>
      </c>
      <c r="L8" s="6">
        <v>0.45</v>
      </c>
      <c r="M8" s="20">
        <v>0.16</v>
      </c>
      <c r="N8" s="21">
        <v>14.29</v>
      </c>
      <c r="AG8" s="21">
        <v>14.29</v>
      </c>
    </row>
    <row r="9" spans="1:33" ht="15.75" thickBot="1" x14ac:dyDescent="0.3">
      <c r="A9" s="11">
        <v>1956</v>
      </c>
      <c r="B9" s="9">
        <v>0.28999999999999998</v>
      </c>
      <c r="C9" s="6">
        <v>0.43</v>
      </c>
      <c r="D9" s="6">
        <v>0.79</v>
      </c>
      <c r="E9" s="6">
        <v>1.77</v>
      </c>
      <c r="F9" s="6">
        <v>2.17</v>
      </c>
      <c r="G9" s="6">
        <v>0.51</v>
      </c>
      <c r="H9" s="6">
        <v>2.23</v>
      </c>
      <c r="I9" s="6">
        <v>1.62</v>
      </c>
      <c r="J9" s="6">
        <v>0.09</v>
      </c>
      <c r="K9" s="6">
        <v>0.32</v>
      </c>
      <c r="L9" s="6">
        <v>0.96</v>
      </c>
      <c r="M9" s="20">
        <v>0.39</v>
      </c>
      <c r="N9" s="21">
        <v>11.57</v>
      </c>
      <c r="AG9" s="21">
        <v>11.57</v>
      </c>
    </row>
    <row r="10" spans="1:33" ht="15.75" thickBot="1" x14ac:dyDescent="0.3">
      <c r="A10" s="11">
        <v>1957</v>
      </c>
      <c r="B10" s="9">
        <v>0.41</v>
      </c>
      <c r="C10" s="6">
        <v>0.46</v>
      </c>
      <c r="D10" s="6">
        <v>0.76</v>
      </c>
      <c r="E10" s="6">
        <v>4.5599999999999996</v>
      </c>
      <c r="F10" s="6">
        <v>5.01</v>
      </c>
      <c r="G10" s="6">
        <v>1.02</v>
      </c>
      <c r="H10" s="6">
        <v>3.35</v>
      </c>
      <c r="I10" s="6">
        <v>3.01</v>
      </c>
      <c r="J10" s="6">
        <v>0.83</v>
      </c>
      <c r="K10" s="6">
        <v>1.88</v>
      </c>
      <c r="L10" s="6">
        <v>0.77</v>
      </c>
      <c r="M10" s="20">
        <v>0.13</v>
      </c>
      <c r="N10" s="21">
        <v>22.189999999999994</v>
      </c>
      <c r="AG10" s="21">
        <v>22.189999999999994</v>
      </c>
    </row>
    <row r="11" spans="1:33" ht="15.75" thickBot="1" x14ac:dyDescent="0.3">
      <c r="A11" s="11">
        <v>1958</v>
      </c>
      <c r="B11" s="9">
        <v>0.35</v>
      </c>
      <c r="C11" s="6">
        <v>0.22</v>
      </c>
      <c r="D11" s="6">
        <v>1.56</v>
      </c>
      <c r="E11" s="6">
        <v>1.23</v>
      </c>
      <c r="F11" s="6">
        <v>2.91</v>
      </c>
      <c r="G11" s="6">
        <v>2.46</v>
      </c>
      <c r="H11" s="6">
        <v>1.95</v>
      </c>
      <c r="I11" s="6">
        <v>1.61</v>
      </c>
      <c r="J11" s="6">
        <v>1.01</v>
      </c>
      <c r="K11" s="6">
        <v>0.33</v>
      </c>
      <c r="L11" s="6">
        <v>0.46</v>
      </c>
      <c r="M11" s="20">
        <v>0.67</v>
      </c>
      <c r="N11" s="21">
        <v>14.76</v>
      </c>
      <c r="AG11" s="21">
        <v>14.76</v>
      </c>
    </row>
    <row r="12" spans="1:33" ht="15.75" thickBot="1" x14ac:dyDescent="0.3">
      <c r="A12" s="11">
        <v>1959</v>
      </c>
      <c r="B12" s="9">
        <v>0.68</v>
      </c>
      <c r="C12" s="6">
        <v>1</v>
      </c>
      <c r="D12" s="6">
        <v>1.52</v>
      </c>
      <c r="E12" s="6">
        <v>1.61</v>
      </c>
      <c r="F12" s="6">
        <v>2.48</v>
      </c>
      <c r="G12" s="6">
        <v>2.31</v>
      </c>
      <c r="H12" s="6">
        <v>1.1399999999999999</v>
      </c>
      <c r="I12" s="6">
        <v>2.36</v>
      </c>
      <c r="J12" s="6">
        <v>3.59</v>
      </c>
      <c r="K12" s="6">
        <v>2.0099999999999998</v>
      </c>
      <c r="L12" s="6">
        <v>0.35</v>
      </c>
      <c r="M12" s="20">
        <v>0.32</v>
      </c>
      <c r="N12" s="21">
        <v>19.370000000000005</v>
      </c>
      <c r="AG12" s="21">
        <v>19.370000000000005</v>
      </c>
    </row>
    <row r="13" spans="1:33" ht="15.75" thickBot="1" x14ac:dyDescent="0.3">
      <c r="A13" s="11">
        <v>1960</v>
      </c>
      <c r="B13" s="9">
        <v>0.44</v>
      </c>
      <c r="C13" s="6">
        <v>1.5</v>
      </c>
      <c r="D13" s="6">
        <v>1.25</v>
      </c>
      <c r="E13" s="6">
        <v>1.3</v>
      </c>
      <c r="F13" s="6">
        <v>1.86</v>
      </c>
      <c r="G13" s="6">
        <v>0.51</v>
      </c>
      <c r="H13" s="6">
        <v>1.65</v>
      </c>
      <c r="I13" s="6">
        <v>0.24</v>
      </c>
      <c r="J13" s="6">
        <v>0.96</v>
      </c>
      <c r="K13" s="6">
        <v>1.86</v>
      </c>
      <c r="L13" s="6">
        <v>0.25</v>
      </c>
      <c r="M13" s="20">
        <v>1.1299999999999999</v>
      </c>
      <c r="N13" s="21">
        <v>12.95</v>
      </c>
      <c r="AG13" s="21">
        <v>12.95</v>
      </c>
    </row>
    <row r="14" spans="1:33" ht="15.75" thickBot="1" x14ac:dyDescent="0.3">
      <c r="A14" s="11">
        <v>1961</v>
      </c>
      <c r="B14" s="9">
        <v>7.0000000000000007E-2</v>
      </c>
      <c r="C14" s="6">
        <v>0.54</v>
      </c>
      <c r="D14" s="6">
        <v>1.85</v>
      </c>
      <c r="E14" s="6">
        <v>1.24</v>
      </c>
      <c r="F14" s="6">
        <v>2.1</v>
      </c>
      <c r="G14" s="6">
        <v>2.04</v>
      </c>
      <c r="H14" s="6">
        <v>4.43</v>
      </c>
      <c r="I14" s="6">
        <v>3.37</v>
      </c>
      <c r="J14" s="6">
        <v>2.67</v>
      </c>
      <c r="K14" s="6">
        <v>0.73</v>
      </c>
      <c r="L14" s="6">
        <v>0.67</v>
      </c>
      <c r="M14" s="20" t="s">
        <v>48</v>
      </c>
      <c r="N14" s="21" t="s">
        <v>48</v>
      </c>
      <c r="AG14" s="21"/>
    </row>
    <row r="15" spans="1:33" ht="15.75" thickBot="1" x14ac:dyDescent="0.3">
      <c r="A15" s="11">
        <v>1962</v>
      </c>
      <c r="B15" s="9">
        <v>1</v>
      </c>
      <c r="C15" s="6">
        <v>0.36</v>
      </c>
      <c r="D15" s="6">
        <v>1.38</v>
      </c>
      <c r="E15" s="6">
        <v>3.76</v>
      </c>
      <c r="F15" s="6">
        <v>0.39</v>
      </c>
      <c r="G15" s="6">
        <v>1.2</v>
      </c>
      <c r="H15" s="6">
        <v>1.77</v>
      </c>
      <c r="I15" s="6">
        <v>0.5</v>
      </c>
      <c r="J15" s="6">
        <v>0.86</v>
      </c>
      <c r="K15" s="6">
        <v>7.0000000000000007E-2</v>
      </c>
      <c r="L15" s="6">
        <v>0.81</v>
      </c>
      <c r="M15" s="20">
        <v>0.39</v>
      </c>
      <c r="N15" s="21">
        <v>12.49</v>
      </c>
      <c r="AG15" s="21">
        <v>12.49</v>
      </c>
    </row>
    <row r="16" spans="1:33" ht="15.75" thickBot="1" x14ac:dyDescent="0.3">
      <c r="A16" s="11">
        <v>1963</v>
      </c>
      <c r="B16" s="9">
        <v>0.39</v>
      </c>
      <c r="C16" s="6">
        <v>0.36</v>
      </c>
      <c r="D16" s="6" t="s">
        <v>48</v>
      </c>
      <c r="E16" s="6" t="s">
        <v>1</v>
      </c>
      <c r="F16" s="6">
        <v>0.46</v>
      </c>
      <c r="G16" s="6">
        <v>1.71</v>
      </c>
      <c r="H16" s="6">
        <v>1.61</v>
      </c>
      <c r="I16" s="6">
        <v>5.41</v>
      </c>
      <c r="J16" s="6">
        <v>2.84</v>
      </c>
      <c r="K16" s="6">
        <v>0.46</v>
      </c>
      <c r="L16" s="6">
        <v>0.54</v>
      </c>
      <c r="M16" s="20">
        <v>0.82</v>
      </c>
      <c r="N16" s="21" t="s">
        <v>48</v>
      </c>
      <c r="AG16" s="21"/>
    </row>
    <row r="17" spans="1:33" ht="15.75" thickBot="1" x14ac:dyDescent="0.3">
      <c r="A17" s="11">
        <v>1964</v>
      </c>
      <c r="B17" s="9">
        <v>0.19</v>
      </c>
      <c r="C17" s="6">
        <v>0.81</v>
      </c>
      <c r="D17" s="6">
        <v>1.19</v>
      </c>
      <c r="E17" s="6">
        <v>0.6</v>
      </c>
      <c r="F17" s="6">
        <v>1.35</v>
      </c>
      <c r="G17" s="6">
        <v>0.59</v>
      </c>
      <c r="H17" s="6">
        <v>1.65</v>
      </c>
      <c r="I17" s="6">
        <v>1.67</v>
      </c>
      <c r="J17" s="6">
        <v>1.39</v>
      </c>
      <c r="K17" s="6">
        <v>0.02</v>
      </c>
      <c r="L17" s="6">
        <v>0.71</v>
      </c>
      <c r="M17" s="20">
        <v>0.75</v>
      </c>
      <c r="N17" s="21">
        <v>10.920000000000002</v>
      </c>
      <c r="AG17" s="21">
        <v>10.920000000000002</v>
      </c>
    </row>
    <row r="18" spans="1:33" ht="15.75" thickBot="1" x14ac:dyDescent="0.3">
      <c r="A18" s="11">
        <v>1965</v>
      </c>
      <c r="B18" s="9">
        <v>0.34</v>
      </c>
      <c r="C18" s="6">
        <v>1.01</v>
      </c>
      <c r="D18" s="6">
        <v>1.1100000000000001</v>
      </c>
      <c r="E18" s="6">
        <v>2.2200000000000002</v>
      </c>
      <c r="F18" s="6">
        <v>0.84</v>
      </c>
      <c r="G18" s="6">
        <v>2.36</v>
      </c>
      <c r="H18" s="6">
        <v>3.22</v>
      </c>
      <c r="I18" s="6">
        <v>2.65</v>
      </c>
      <c r="J18" s="6">
        <v>1.93</v>
      </c>
      <c r="K18" s="6">
        <v>0.3</v>
      </c>
      <c r="L18" s="6">
        <v>0.03</v>
      </c>
      <c r="M18" s="20">
        <v>0.51</v>
      </c>
      <c r="N18" s="21">
        <v>16.520000000000003</v>
      </c>
      <c r="AG18" s="21">
        <v>16.520000000000003</v>
      </c>
    </row>
    <row r="19" spans="1:33" ht="15.75" thickBot="1" x14ac:dyDescent="0.3">
      <c r="A19" s="11">
        <v>1966</v>
      </c>
      <c r="B19" s="9">
        <v>0.32</v>
      </c>
      <c r="C19" s="6">
        <v>0.56999999999999995</v>
      </c>
      <c r="D19" s="6">
        <v>0.23</v>
      </c>
      <c r="E19" s="6">
        <v>1.39</v>
      </c>
      <c r="F19" s="6">
        <v>0.78</v>
      </c>
      <c r="G19" s="6">
        <v>1</v>
      </c>
      <c r="H19" s="6">
        <v>4.41</v>
      </c>
      <c r="I19" s="6">
        <v>1.49</v>
      </c>
      <c r="J19" s="6">
        <v>1.98</v>
      </c>
      <c r="K19" s="6">
        <v>0.59</v>
      </c>
      <c r="L19" s="6">
        <v>0.56000000000000005</v>
      </c>
      <c r="M19" s="20">
        <v>0.56000000000000005</v>
      </c>
      <c r="N19" s="21">
        <v>13.88</v>
      </c>
      <c r="AG19" s="21">
        <v>13.88</v>
      </c>
    </row>
    <row r="20" spans="1:33" ht="15.75" thickBot="1" x14ac:dyDescent="0.3">
      <c r="A20" s="11">
        <v>1967</v>
      </c>
      <c r="B20" s="9">
        <v>0.28000000000000003</v>
      </c>
      <c r="C20" s="6">
        <v>0.32</v>
      </c>
      <c r="D20" s="6">
        <v>0.69</v>
      </c>
      <c r="E20" s="6">
        <v>1.4</v>
      </c>
      <c r="F20" s="6">
        <v>2.71</v>
      </c>
      <c r="G20" s="6">
        <v>1.41</v>
      </c>
      <c r="H20" s="6">
        <v>3.06</v>
      </c>
      <c r="I20" s="6">
        <v>4.6500000000000004</v>
      </c>
      <c r="J20" s="6">
        <v>1.33</v>
      </c>
      <c r="K20" s="6">
        <v>1.17</v>
      </c>
      <c r="L20" s="6">
        <v>0.31</v>
      </c>
      <c r="M20" s="20">
        <v>0.81</v>
      </c>
      <c r="N20" s="21">
        <v>18.14</v>
      </c>
      <c r="AG20" s="21">
        <v>18.14</v>
      </c>
    </row>
    <row r="21" spans="1:33" ht="15.75" thickBot="1" x14ac:dyDescent="0.3">
      <c r="A21" s="11">
        <v>1968</v>
      </c>
      <c r="B21" s="9">
        <v>0.15</v>
      </c>
      <c r="C21" s="6">
        <v>0.63</v>
      </c>
      <c r="D21" s="6">
        <v>0.67</v>
      </c>
      <c r="E21" s="6">
        <v>1.28</v>
      </c>
      <c r="F21" s="6">
        <v>0.52</v>
      </c>
      <c r="G21" s="6">
        <v>0.46</v>
      </c>
      <c r="H21" s="6">
        <v>3.59</v>
      </c>
      <c r="I21" s="6">
        <v>2.0099999999999998</v>
      </c>
      <c r="J21" s="6">
        <v>0.75</v>
      </c>
      <c r="K21" s="6">
        <v>1.96</v>
      </c>
      <c r="L21" s="6">
        <v>0.41</v>
      </c>
      <c r="M21" s="20">
        <v>0.67</v>
      </c>
      <c r="N21" s="21">
        <v>13.1</v>
      </c>
      <c r="AG21" s="21">
        <v>13.1</v>
      </c>
    </row>
    <row r="22" spans="1:33" ht="15.75" thickBot="1" x14ac:dyDescent="0.3">
      <c r="A22" s="11">
        <v>1969</v>
      </c>
      <c r="B22" s="9">
        <v>0.02</v>
      </c>
      <c r="C22" s="6">
        <v>0.15</v>
      </c>
      <c r="D22" s="6">
        <v>0.79</v>
      </c>
      <c r="E22" s="6">
        <v>0.96</v>
      </c>
      <c r="F22" s="6">
        <v>7.06</v>
      </c>
      <c r="G22" s="6">
        <v>3.89</v>
      </c>
      <c r="H22" s="6">
        <v>1.73</v>
      </c>
      <c r="I22" s="6">
        <v>3.63</v>
      </c>
      <c r="J22" s="6">
        <v>0.88</v>
      </c>
      <c r="K22" s="6">
        <v>6.35</v>
      </c>
      <c r="L22" s="6">
        <v>0.27</v>
      </c>
      <c r="M22" s="20">
        <v>0.96</v>
      </c>
      <c r="N22" s="21">
        <v>26.69</v>
      </c>
      <c r="AG22" s="21">
        <v>26.69</v>
      </c>
    </row>
    <row r="23" spans="1:33" ht="15.75" thickBot="1" x14ac:dyDescent="0.3">
      <c r="A23" s="11">
        <v>1970</v>
      </c>
      <c r="B23" s="9">
        <v>0.09</v>
      </c>
      <c r="C23" s="6">
        <v>0.28000000000000003</v>
      </c>
      <c r="D23" s="6">
        <v>2.2599999999999998</v>
      </c>
      <c r="E23" s="6">
        <v>0.92</v>
      </c>
      <c r="F23" s="6">
        <v>1.2</v>
      </c>
      <c r="G23" s="6">
        <v>2.65</v>
      </c>
      <c r="H23" s="6">
        <v>2.0499999999999998</v>
      </c>
      <c r="I23" s="6">
        <v>2.81</v>
      </c>
      <c r="J23" s="6">
        <v>2.85</v>
      </c>
      <c r="K23" s="6">
        <v>0.8</v>
      </c>
      <c r="L23" s="6">
        <v>0.98</v>
      </c>
      <c r="M23" s="20">
        <v>0.01</v>
      </c>
      <c r="N23" s="21">
        <v>16.900000000000002</v>
      </c>
      <c r="AG23" s="21">
        <v>16.900000000000002</v>
      </c>
    </row>
    <row r="24" spans="1:33" ht="15.75" thickBot="1" x14ac:dyDescent="0.3">
      <c r="A24" s="11">
        <v>1971</v>
      </c>
      <c r="B24" s="9">
        <v>0.24</v>
      </c>
      <c r="C24" s="6">
        <v>1.28</v>
      </c>
      <c r="D24" s="6">
        <v>0.75</v>
      </c>
      <c r="E24" s="6">
        <v>2.56</v>
      </c>
      <c r="F24" s="6">
        <v>1.2</v>
      </c>
      <c r="G24" s="6">
        <v>0.73</v>
      </c>
      <c r="H24" s="6">
        <v>3.86</v>
      </c>
      <c r="I24" s="6">
        <v>2.0099999999999998</v>
      </c>
      <c r="J24" s="6">
        <v>2.0699999999999998</v>
      </c>
      <c r="K24" s="6">
        <v>1.03</v>
      </c>
      <c r="L24" s="6">
        <v>0.3</v>
      </c>
      <c r="M24" s="20">
        <v>0.23</v>
      </c>
      <c r="N24" s="21">
        <v>16.259999999999998</v>
      </c>
      <c r="AG24" s="21">
        <v>16.259999999999998</v>
      </c>
    </row>
    <row r="25" spans="1:33" ht="15.75" thickBot="1" x14ac:dyDescent="0.3">
      <c r="A25" s="11">
        <v>1972</v>
      </c>
      <c r="B25" s="9">
        <v>0.33</v>
      </c>
      <c r="C25" s="6" t="s">
        <v>48</v>
      </c>
      <c r="D25" s="6">
        <v>0.81</v>
      </c>
      <c r="E25" s="6">
        <v>0.36</v>
      </c>
      <c r="F25" s="6">
        <v>1.1599999999999999</v>
      </c>
      <c r="G25" s="6">
        <v>1.94</v>
      </c>
      <c r="H25" s="6">
        <v>1.2</v>
      </c>
      <c r="I25" s="6">
        <v>3.08</v>
      </c>
      <c r="J25" s="6">
        <v>1.39</v>
      </c>
      <c r="K25" s="6">
        <v>0.87</v>
      </c>
      <c r="L25" s="6">
        <v>1.91</v>
      </c>
      <c r="M25" s="20">
        <v>0.78</v>
      </c>
      <c r="N25" s="21" t="s">
        <v>48</v>
      </c>
      <c r="AG25" s="21"/>
    </row>
    <row r="26" spans="1:33" ht="15.75" thickBot="1" x14ac:dyDescent="0.3">
      <c r="A26" s="11">
        <v>1973</v>
      </c>
      <c r="B26" s="9">
        <v>0.42</v>
      </c>
      <c r="C26" s="6">
        <v>0.03</v>
      </c>
      <c r="D26" s="6">
        <v>1.28</v>
      </c>
      <c r="E26" s="6">
        <v>2.85</v>
      </c>
      <c r="F26" s="6">
        <v>4.75</v>
      </c>
      <c r="G26" s="6">
        <v>0.79</v>
      </c>
      <c r="H26" s="6">
        <v>3.02</v>
      </c>
      <c r="I26" s="6">
        <v>0.95</v>
      </c>
      <c r="J26" s="6">
        <v>0.89</v>
      </c>
      <c r="K26" s="6">
        <v>1.17</v>
      </c>
      <c r="L26" s="6">
        <v>0.55000000000000004</v>
      </c>
      <c r="M26" s="20">
        <v>1.6</v>
      </c>
      <c r="N26" s="21">
        <v>18.3</v>
      </c>
      <c r="AG26" s="21">
        <v>18.3</v>
      </c>
    </row>
    <row r="27" spans="1:33" ht="15.75" thickBot="1" x14ac:dyDescent="0.3">
      <c r="A27" s="11">
        <v>1974</v>
      </c>
      <c r="B27" s="9">
        <v>0.62</v>
      </c>
      <c r="C27" s="6">
        <v>1.05</v>
      </c>
      <c r="D27" s="6">
        <v>0.45</v>
      </c>
      <c r="E27" s="6">
        <v>2.59</v>
      </c>
      <c r="F27" s="6">
        <v>0.12</v>
      </c>
      <c r="G27" s="6">
        <v>1.06</v>
      </c>
      <c r="H27" s="6">
        <v>2.89</v>
      </c>
      <c r="I27" s="6">
        <v>0.99</v>
      </c>
      <c r="J27" s="6">
        <v>1.1100000000000001</v>
      </c>
      <c r="K27" s="6">
        <v>2.57</v>
      </c>
      <c r="L27" s="6">
        <v>0.68</v>
      </c>
      <c r="M27" s="20">
        <v>0.36</v>
      </c>
      <c r="N27" s="21">
        <v>14.49</v>
      </c>
      <c r="AG27" s="21">
        <v>14.49</v>
      </c>
    </row>
    <row r="28" spans="1:33" ht="15.75" thickBot="1" x14ac:dyDescent="0.3">
      <c r="A28" s="11">
        <v>1975</v>
      </c>
      <c r="B28" s="9">
        <v>0.62</v>
      </c>
      <c r="C28" s="6">
        <v>0.64</v>
      </c>
      <c r="D28" s="6">
        <v>0.86</v>
      </c>
      <c r="E28" s="6">
        <v>1.68</v>
      </c>
      <c r="F28" s="6">
        <v>1.49</v>
      </c>
      <c r="G28" s="6">
        <v>2.31</v>
      </c>
      <c r="H28" s="6">
        <v>2.25</v>
      </c>
      <c r="I28" s="6">
        <v>1.53</v>
      </c>
      <c r="J28" s="6">
        <v>0.88</v>
      </c>
      <c r="K28" s="6">
        <v>0.46</v>
      </c>
      <c r="L28" s="6" t="s">
        <v>48</v>
      </c>
      <c r="M28" s="20" t="s">
        <v>48</v>
      </c>
      <c r="N28" s="21" t="s">
        <v>48</v>
      </c>
      <c r="AG28" s="21"/>
    </row>
    <row r="29" spans="1:33" ht="15.75" thickBot="1" x14ac:dyDescent="0.3">
      <c r="A29" s="11">
        <v>1976</v>
      </c>
      <c r="B29" s="9" t="s">
        <v>48</v>
      </c>
      <c r="C29" s="6">
        <v>0.27</v>
      </c>
      <c r="D29" s="6">
        <v>0.56000000000000005</v>
      </c>
      <c r="E29" s="6">
        <v>1.49</v>
      </c>
      <c r="F29" s="6">
        <v>1.1499999999999999</v>
      </c>
      <c r="G29" s="6">
        <v>0.36</v>
      </c>
      <c r="H29" s="6">
        <v>2.57</v>
      </c>
      <c r="I29" s="6">
        <v>1.97</v>
      </c>
      <c r="J29" s="6">
        <v>2.5499999999999998</v>
      </c>
      <c r="K29" s="6">
        <v>1.31</v>
      </c>
      <c r="L29" s="6">
        <v>0.38</v>
      </c>
      <c r="M29" s="20">
        <v>0.48</v>
      </c>
      <c r="N29" s="21" t="s">
        <v>48</v>
      </c>
      <c r="AG29" s="21"/>
    </row>
    <row r="30" spans="1:33" ht="15.75" thickBot="1" x14ac:dyDescent="0.3">
      <c r="A30" s="11">
        <v>1977</v>
      </c>
      <c r="B30" s="9">
        <v>0.04</v>
      </c>
      <c r="C30" s="6">
        <v>0.6</v>
      </c>
      <c r="D30" s="6" t="s">
        <v>48</v>
      </c>
      <c r="E30" s="6">
        <v>1.73</v>
      </c>
      <c r="F30" s="6">
        <v>0.51</v>
      </c>
      <c r="G30" s="6">
        <v>0.67</v>
      </c>
      <c r="H30" s="6" t="s">
        <v>48</v>
      </c>
      <c r="I30" s="6" t="s">
        <v>48</v>
      </c>
      <c r="J30" s="6" t="s">
        <v>48</v>
      </c>
      <c r="K30" s="6" t="s">
        <v>48</v>
      </c>
      <c r="L30" s="6">
        <v>0.71</v>
      </c>
      <c r="M30" s="20">
        <v>0.4</v>
      </c>
      <c r="N30" s="21" t="s">
        <v>48</v>
      </c>
      <c r="AG30" s="21"/>
    </row>
    <row r="31" spans="1:33" ht="15.75" thickBot="1" x14ac:dyDescent="0.3">
      <c r="A31" s="11">
        <v>1978</v>
      </c>
      <c r="B31" s="9">
        <v>0.19</v>
      </c>
      <c r="C31" s="6">
        <v>0.19</v>
      </c>
      <c r="D31" s="6">
        <v>1.23</v>
      </c>
      <c r="E31" s="6">
        <v>1.1299999999999999</v>
      </c>
      <c r="F31" s="6">
        <v>1.87</v>
      </c>
      <c r="G31" s="6">
        <v>2.12</v>
      </c>
      <c r="H31" s="6">
        <v>0.74</v>
      </c>
      <c r="I31" s="6">
        <v>0.1</v>
      </c>
      <c r="J31" s="6">
        <v>0.39</v>
      </c>
      <c r="K31" s="6">
        <v>1.63</v>
      </c>
      <c r="L31" s="6">
        <v>0.19</v>
      </c>
      <c r="M31" s="20">
        <v>0.9</v>
      </c>
      <c r="N31" s="21">
        <v>10.68</v>
      </c>
      <c r="AG31" s="21">
        <v>10.68</v>
      </c>
    </row>
    <row r="32" spans="1:33" ht="15.75" thickBot="1" x14ac:dyDescent="0.3">
      <c r="A32" s="11">
        <v>1979</v>
      </c>
      <c r="B32" s="9">
        <v>0.34</v>
      </c>
      <c r="C32" s="6">
        <v>0.49</v>
      </c>
      <c r="D32" s="6">
        <v>1.68</v>
      </c>
      <c r="E32" s="6">
        <v>2.21</v>
      </c>
      <c r="F32" s="6">
        <v>3.09</v>
      </c>
      <c r="G32" s="6">
        <v>1.99</v>
      </c>
      <c r="H32" s="6">
        <v>1.21</v>
      </c>
      <c r="I32" s="6">
        <v>2.0499999999999998</v>
      </c>
      <c r="J32" s="6">
        <v>0.75</v>
      </c>
      <c r="K32" s="6">
        <v>1.01</v>
      </c>
      <c r="L32" s="6">
        <v>1.19</v>
      </c>
      <c r="M32" s="20">
        <v>0.42</v>
      </c>
      <c r="N32" s="21">
        <v>16.43</v>
      </c>
      <c r="AG32" s="21">
        <v>16.43</v>
      </c>
    </row>
    <row r="33" spans="1:33" ht="15.75" thickBot="1" x14ac:dyDescent="0.3">
      <c r="A33" s="11">
        <v>1980</v>
      </c>
      <c r="B33" s="9">
        <v>0.6</v>
      </c>
      <c r="C33" s="6">
        <v>0.16</v>
      </c>
      <c r="D33" s="6">
        <v>0.84</v>
      </c>
      <c r="E33" s="6">
        <v>3.54</v>
      </c>
      <c r="F33" s="6">
        <v>4.28</v>
      </c>
      <c r="G33" s="6" t="s">
        <v>1</v>
      </c>
      <c r="H33" s="6">
        <v>2</v>
      </c>
      <c r="I33" s="6">
        <v>1.74</v>
      </c>
      <c r="J33" s="6">
        <v>1.37</v>
      </c>
      <c r="K33" s="6">
        <v>0.34</v>
      </c>
      <c r="L33" s="6">
        <v>0.48</v>
      </c>
      <c r="M33" s="20">
        <v>0.03</v>
      </c>
      <c r="N33" s="21">
        <v>15.38001</v>
      </c>
      <c r="AG33" s="21">
        <v>15.38001</v>
      </c>
    </row>
    <row r="34" spans="1:33" ht="15.75" thickBot="1" x14ac:dyDescent="0.3">
      <c r="A34" s="11">
        <v>1981</v>
      </c>
      <c r="B34" s="9">
        <v>0.12</v>
      </c>
      <c r="C34" s="6">
        <v>0.6</v>
      </c>
      <c r="D34" s="6">
        <v>1.39</v>
      </c>
      <c r="E34" s="6">
        <v>0.2</v>
      </c>
      <c r="F34" s="6">
        <v>1.65</v>
      </c>
      <c r="G34" s="6">
        <v>3.04</v>
      </c>
      <c r="H34" s="6">
        <v>2.09</v>
      </c>
      <c r="I34" s="6">
        <v>2.42</v>
      </c>
      <c r="J34" s="6">
        <v>1.17</v>
      </c>
      <c r="K34" s="6">
        <v>1.22</v>
      </c>
      <c r="L34" s="6">
        <v>0.28999999999999998</v>
      </c>
      <c r="M34" s="20">
        <v>0.94</v>
      </c>
      <c r="N34" s="21">
        <v>15.129999999999999</v>
      </c>
      <c r="AG34" s="21">
        <v>15.129999999999999</v>
      </c>
    </row>
    <row r="35" spans="1:33" ht="15.75" thickBot="1" x14ac:dyDescent="0.3">
      <c r="A35" s="11">
        <v>1982</v>
      </c>
      <c r="B35" s="9">
        <v>0.41</v>
      </c>
      <c r="C35" s="6">
        <v>0.23</v>
      </c>
      <c r="D35" s="6">
        <v>0.26</v>
      </c>
      <c r="E35" s="6">
        <v>0.45</v>
      </c>
      <c r="F35" s="6">
        <v>3.04</v>
      </c>
      <c r="G35" s="6">
        <v>2.16</v>
      </c>
      <c r="H35" s="6">
        <v>2.63</v>
      </c>
      <c r="I35" s="6">
        <v>2.8</v>
      </c>
      <c r="J35" s="6">
        <v>2.14</v>
      </c>
      <c r="K35" s="6">
        <v>1.2</v>
      </c>
      <c r="L35" s="6">
        <v>0.25</v>
      </c>
      <c r="M35" s="20">
        <v>1.65</v>
      </c>
      <c r="N35" s="21">
        <v>17.22</v>
      </c>
      <c r="AG35" s="21">
        <v>17.22</v>
      </c>
    </row>
    <row r="36" spans="1:33" ht="15.75" thickBot="1" x14ac:dyDescent="0.3">
      <c r="A36" s="11">
        <v>1983</v>
      </c>
      <c r="B36" s="9">
        <v>0.19</v>
      </c>
      <c r="C36" s="6">
        <v>0.56999999999999995</v>
      </c>
      <c r="D36" s="6">
        <v>2.76</v>
      </c>
      <c r="E36" s="6">
        <v>1.08</v>
      </c>
      <c r="F36" s="6">
        <v>2.57</v>
      </c>
      <c r="G36" s="6">
        <v>2.06</v>
      </c>
      <c r="H36" s="6">
        <v>3</v>
      </c>
      <c r="I36" s="6">
        <v>3.91</v>
      </c>
      <c r="J36" s="6">
        <v>0.26</v>
      </c>
      <c r="K36" s="6" t="s">
        <v>1</v>
      </c>
      <c r="L36" s="6">
        <v>2.0299999999999998</v>
      </c>
      <c r="M36" s="20">
        <v>0.65</v>
      </c>
      <c r="N36" s="21">
        <v>19.080010000000001</v>
      </c>
      <c r="AG36" s="21">
        <v>19.080010000000001</v>
      </c>
    </row>
    <row r="37" spans="1:33" ht="15.75" thickBot="1" x14ac:dyDescent="0.3">
      <c r="A37" s="11">
        <v>1984</v>
      </c>
      <c r="B37" s="9">
        <v>0.16</v>
      </c>
      <c r="C37" s="6">
        <v>0.66</v>
      </c>
      <c r="D37" s="6">
        <v>1.79</v>
      </c>
      <c r="E37" s="6">
        <v>1.74</v>
      </c>
      <c r="F37" s="6">
        <v>0.2</v>
      </c>
      <c r="G37" s="6">
        <v>1.25</v>
      </c>
      <c r="H37" s="6">
        <v>4.13</v>
      </c>
      <c r="I37" s="6">
        <v>8.7100000000000009</v>
      </c>
      <c r="J37" s="6">
        <v>0.59</v>
      </c>
      <c r="K37" s="6">
        <v>3.95</v>
      </c>
      <c r="L37" s="6">
        <v>0.01</v>
      </c>
      <c r="M37" s="20">
        <v>0.17</v>
      </c>
      <c r="N37" s="21">
        <v>23.360000000000003</v>
      </c>
      <c r="AG37" s="21">
        <v>23.360000000000003</v>
      </c>
    </row>
    <row r="38" spans="1:33" ht="15.75" thickBot="1" x14ac:dyDescent="0.3">
      <c r="A38" s="11">
        <v>1985</v>
      </c>
      <c r="B38" s="9">
        <v>0.27</v>
      </c>
      <c r="C38" s="6">
        <v>0.8</v>
      </c>
      <c r="D38" s="6">
        <v>1.02</v>
      </c>
      <c r="E38" s="6">
        <v>1.83</v>
      </c>
      <c r="F38" s="6">
        <v>1.36</v>
      </c>
      <c r="G38" s="6">
        <v>1.39</v>
      </c>
      <c r="H38" s="6">
        <v>4.03</v>
      </c>
      <c r="I38" s="6">
        <v>0.36</v>
      </c>
      <c r="J38" s="6">
        <v>1.28</v>
      </c>
      <c r="K38" s="6">
        <v>1.04</v>
      </c>
      <c r="L38" s="6">
        <v>1.91</v>
      </c>
      <c r="M38" s="20">
        <v>0.59</v>
      </c>
      <c r="N38" s="21">
        <v>15.879999999999999</v>
      </c>
      <c r="AG38" s="21">
        <v>15.879999999999999</v>
      </c>
    </row>
    <row r="39" spans="1:33" ht="15.75" thickBot="1" x14ac:dyDescent="0.3">
      <c r="A39" s="11">
        <v>1986</v>
      </c>
      <c r="B39" s="9">
        <v>0.13</v>
      </c>
      <c r="C39" s="6">
        <v>0.4</v>
      </c>
      <c r="D39" s="6">
        <v>0.39</v>
      </c>
      <c r="E39" s="6">
        <v>1.61</v>
      </c>
      <c r="F39" s="6">
        <v>1.4</v>
      </c>
      <c r="G39" s="6">
        <v>2.33</v>
      </c>
      <c r="H39" s="6">
        <v>2.75</v>
      </c>
      <c r="I39" s="6">
        <v>1.65</v>
      </c>
      <c r="J39" s="6">
        <v>0.75</v>
      </c>
      <c r="K39" s="6">
        <v>2.27</v>
      </c>
      <c r="L39" s="6">
        <v>1.89</v>
      </c>
      <c r="M39" s="20">
        <v>0.3</v>
      </c>
      <c r="N39" s="21">
        <v>15.870000000000001</v>
      </c>
      <c r="AG39" s="21">
        <v>15.870000000000001</v>
      </c>
    </row>
    <row r="40" spans="1:33" ht="15.75" thickBot="1" x14ac:dyDescent="0.3">
      <c r="A40" s="11">
        <v>1987</v>
      </c>
      <c r="B40" s="9">
        <v>0.74</v>
      </c>
      <c r="C40" s="6">
        <v>1.1599999999999999</v>
      </c>
      <c r="D40" s="6">
        <v>1.37</v>
      </c>
      <c r="E40" s="6">
        <v>1.19</v>
      </c>
      <c r="F40" s="6">
        <v>3.97</v>
      </c>
      <c r="G40" s="6">
        <v>1.91</v>
      </c>
      <c r="H40" s="6">
        <v>1.04</v>
      </c>
      <c r="I40" s="6">
        <v>2.57</v>
      </c>
      <c r="J40" s="6">
        <v>0.3</v>
      </c>
      <c r="K40" s="6">
        <v>1.28</v>
      </c>
      <c r="L40" s="6">
        <v>0.63</v>
      </c>
      <c r="M40" s="20">
        <v>1.1000000000000001</v>
      </c>
      <c r="N40" s="21">
        <v>17.260000000000002</v>
      </c>
      <c r="AG40" s="21">
        <v>17.260000000000002</v>
      </c>
    </row>
    <row r="41" spans="1:33" ht="15.75" thickBot="1" x14ac:dyDescent="0.3">
      <c r="A41" s="11">
        <v>1988</v>
      </c>
      <c r="B41" s="9">
        <v>0.24</v>
      </c>
      <c r="C41" s="6">
        <v>0.27</v>
      </c>
      <c r="D41" s="6">
        <v>1.17</v>
      </c>
      <c r="E41" s="6">
        <v>1.25</v>
      </c>
      <c r="F41" s="6">
        <v>2.39</v>
      </c>
      <c r="G41" s="6">
        <v>2.2999999999999998</v>
      </c>
      <c r="H41" s="6">
        <v>2.78</v>
      </c>
      <c r="I41" s="6">
        <v>3.71</v>
      </c>
      <c r="J41" s="6">
        <v>1.41</v>
      </c>
      <c r="K41" s="6">
        <v>0.27</v>
      </c>
      <c r="L41" s="6">
        <v>0.68</v>
      </c>
      <c r="M41" s="20">
        <v>0.71</v>
      </c>
      <c r="N41" s="21">
        <v>17.18</v>
      </c>
      <c r="AG41" s="21">
        <v>17.18</v>
      </c>
    </row>
    <row r="42" spans="1:33" ht="15.75" thickBot="1" x14ac:dyDescent="0.3">
      <c r="A42" s="11">
        <v>1989</v>
      </c>
      <c r="B42" s="9">
        <v>1.31</v>
      </c>
      <c r="C42" s="6">
        <v>1.24</v>
      </c>
      <c r="D42" s="6">
        <v>0.38</v>
      </c>
      <c r="E42" s="6">
        <v>1.19</v>
      </c>
      <c r="F42" s="6">
        <v>2.21</v>
      </c>
      <c r="G42" s="6">
        <v>3.16</v>
      </c>
      <c r="H42" s="6">
        <v>1.99</v>
      </c>
      <c r="I42" s="6">
        <v>1.47</v>
      </c>
      <c r="J42" s="6">
        <v>1.1299999999999999</v>
      </c>
      <c r="K42" s="6">
        <v>0.56999999999999995</v>
      </c>
      <c r="L42" s="6">
        <v>0.22</v>
      </c>
      <c r="M42" s="20">
        <v>0.92</v>
      </c>
      <c r="N42" s="21">
        <v>15.79</v>
      </c>
      <c r="AG42" s="21">
        <v>15.79</v>
      </c>
    </row>
    <row r="43" spans="1:33" ht="15.75" thickBot="1" x14ac:dyDescent="0.3">
      <c r="A43" s="11">
        <v>1990</v>
      </c>
      <c r="B43" s="9">
        <v>0.35</v>
      </c>
      <c r="C43" s="6">
        <v>0.54</v>
      </c>
      <c r="D43" s="6">
        <v>3.46</v>
      </c>
      <c r="E43" s="6">
        <v>2.02</v>
      </c>
      <c r="F43" s="6">
        <v>1.37</v>
      </c>
      <c r="G43" s="6">
        <v>0.26</v>
      </c>
      <c r="H43" s="6">
        <v>4.47</v>
      </c>
      <c r="I43" s="6">
        <v>2.46</v>
      </c>
      <c r="J43" s="6">
        <v>2.4900000000000002</v>
      </c>
      <c r="K43" s="6">
        <v>1.55</v>
      </c>
      <c r="L43" s="6">
        <v>1.28</v>
      </c>
      <c r="M43" s="20">
        <v>0.3</v>
      </c>
      <c r="N43" s="21">
        <v>20.550000000000004</v>
      </c>
      <c r="AG43" s="21">
        <v>20.550000000000004</v>
      </c>
    </row>
    <row r="44" spans="1:33" ht="15.75" thickBot="1" x14ac:dyDescent="0.3">
      <c r="A44" s="11">
        <v>1991</v>
      </c>
      <c r="B44" s="9">
        <v>0.37</v>
      </c>
      <c r="C44" s="6">
        <v>0.28999999999999998</v>
      </c>
      <c r="D44" s="6">
        <v>0.64</v>
      </c>
      <c r="E44" s="6">
        <v>1.61</v>
      </c>
      <c r="F44" s="6">
        <v>2.58</v>
      </c>
      <c r="G44" s="6">
        <v>2.89</v>
      </c>
      <c r="H44" s="6">
        <v>3.86</v>
      </c>
      <c r="I44" s="6">
        <v>2.74</v>
      </c>
      <c r="J44" s="6">
        <v>0.22</v>
      </c>
      <c r="K44" s="6">
        <v>1.1399999999999999</v>
      </c>
      <c r="L44" s="6">
        <v>2.09</v>
      </c>
      <c r="M44" s="20">
        <v>7.0000000000000007E-2</v>
      </c>
      <c r="N44" s="21">
        <v>18.5</v>
      </c>
      <c r="AG44" s="21">
        <v>18.5</v>
      </c>
    </row>
    <row r="45" spans="1:33" ht="15.75" thickBot="1" x14ac:dyDescent="0.3">
      <c r="A45" s="11">
        <v>1992</v>
      </c>
      <c r="B45" s="9">
        <v>0.28000000000000003</v>
      </c>
      <c r="C45" s="6">
        <v>0.17</v>
      </c>
      <c r="D45" s="6">
        <v>2.76</v>
      </c>
      <c r="E45" s="6">
        <v>0.67</v>
      </c>
      <c r="F45" s="6">
        <v>1.1299999999999999</v>
      </c>
      <c r="G45" s="6">
        <v>2.06</v>
      </c>
      <c r="H45" s="6">
        <v>1.19</v>
      </c>
      <c r="I45" s="6">
        <v>3.58</v>
      </c>
      <c r="J45" s="6">
        <v>0.13</v>
      </c>
      <c r="K45" s="6">
        <v>0.92</v>
      </c>
      <c r="L45" s="6">
        <v>1.43</v>
      </c>
      <c r="M45" s="20">
        <v>0.37</v>
      </c>
      <c r="N45" s="21">
        <v>14.69</v>
      </c>
      <c r="AG45" s="21">
        <v>14.69</v>
      </c>
    </row>
    <row r="46" spans="1:33" ht="15.75" thickBot="1" x14ac:dyDescent="0.3">
      <c r="A46" s="11">
        <v>1993</v>
      </c>
      <c r="B46" s="9">
        <v>0.19</v>
      </c>
      <c r="C46" s="6">
        <v>0.34</v>
      </c>
      <c r="D46" s="6">
        <v>1.87</v>
      </c>
      <c r="E46" s="6">
        <v>1.17</v>
      </c>
      <c r="F46" s="6">
        <v>2.16</v>
      </c>
      <c r="G46" s="6">
        <v>1.28</v>
      </c>
      <c r="H46" s="6">
        <v>1.03</v>
      </c>
      <c r="I46" s="6">
        <v>3.02</v>
      </c>
      <c r="J46" s="6">
        <v>1.67</v>
      </c>
      <c r="K46" s="6">
        <v>1.68</v>
      </c>
      <c r="L46" s="6">
        <v>0.91</v>
      </c>
      <c r="M46" s="20">
        <v>0.3</v>
      </c>
      <c r="N46" s="21">
        <v>15.620000000000001</v>
      </c>
      <c r="AG46" s="21">
        <v>15.620000000000001</v>
      </c>
    </row>
    <row r="47" spans="1:33" ht="15.75" thickBot="1" x14ac:dyDescent="0.3">
      <c r="A47" s="11">
        <v>1994</v>
      </c>
      <c r="B47" s="9">
        <v>0.57999999999999996</v>
      </c>
      <c r="C47" s="6">
        <v>0.56999999999999995</v>
      </c>
      <c r="D47" s="6">
        <v>1.35</v>
      </c>
      <c r="E47" s="6">
        <v>3.05</v>
      </c>
      <c r="F47" s="6">
        <v>2.4900000000000002</v>
      </c>
      <c r="G47" s="6">
        <v>1.52</v>
      </c>
      <c r="H47" s="6">
        <v>0.2</v>
      </c>
      <c r="I47" s="6">
        <v>2.4300000000000002</v>
      </c>
      <c r="J47" s="6">
        <v>1.28</v>
      </c>
      <c r="K47" s="6">
        <v>1.55</v>
      </c>
      <c r="L47" s="6">
        <v>0.79</v>
      </c>
      <c r="M47" s="20">
        <v>0.5</v>
      </c>
      <c r="N47" s="21">
        <v>16.309999999999999</v>
      </c>
      <c r="AG47" s="21">
        <v>16.309999999999999</v>
      </c>
    </row>
    <row r="48" spans="1:33" ht="15.75" thickBot="1" x14ac:dyDescent="0.3">
      <c r="A48" s="11">
        <v>1995</v>
      </c>
      <c r="B48" s="9">
        <v>0.5</v>
      </c>
      <c r="C48" s="6">
        <v>0.76</v>
      </c>
      <c r="D48" s="6">
        <v>2.0499999999999998</v>
      </c>
      <c r="E48" s="6">
        <v>3.86</v>
      </c>
      <c r="F48" s="6">
        <v>4.75</v>
      </c>
      <c r="G48" s="6">
        <v>3.41</v>
      </c>
      <c r="H48" s="6">
        <v>1.52</v>
      </c>
      <c r="I48" s="6">
        <v>2.0099999999999998</v>
      </c>
      <c r="J48" s="6">
        <v>2.02</v>
      </c>
      <c r="K48" s="6">
        <v>0.23</v>
      </c>
      <c r="L48" s="6">
        <v>0.54</v>
      </c>
      <c r="M48" s="20">
        <v>7.0000000000000007E-2</v>
      </c>
      <c r="N48" s="21">
        <v>21.72</v>
      </c>
      <c r="AG48" s="21">
        <v>21.72</v>
      </c>
    </row>
    <row r="49" spans="1:33" ht="15.75" thickBot="1" x14ac:dyDescent="0.3">
      <c r="A49" s="11">
        <v>1996</v>
      </c>
      <c r="B49" s="9">
        <v>0.92</v>
      </c>
      <c r="C49" s="6">
        <v>0.38</v>
      </c>
      <c r="D49" s="6">
        <v>1.33</v>
      </c>
      <c r="E49" s="6">
        <v>1.61</v>
      </c>
      <c r="F49" s="6">
        <v>2.44</v>
      </c>
      <c r="G49" s="6">
        <v>1.17</v>
      </c>
      <c r="H49" s="6">
        <v>2.59</v>
      </c>
      <c r="I49" s="6">
        <v>1.8</v>
      </c>
      <c r="J49" s="6">
        <v>3.21</v>
      </c>
      <c r="K49" s="6">
        <v>0.32</v>
      </c>
      <c r="L49" s="6">
        <v>1.02</v>
      </c>
      <c r="M49" s="20">
        <v>0.27</v>
      </c>
      <c r="N49" s="21">
        <v>17.059999999999999</v>
      </c>
      <c r="AG49" s="21">
        <v>17.059999999999999</v>
      </c>
    </row>
    <row r="50" spans="1:33" ht="15.75" thickBot="1" x14ac:dyDescent="0.3">
      <c r="A50" s="11">
        <v>1997</v>
      </c>
      <c r="B50" s="9">
        <v>0.39</v>
      </c>
      <c r="C50" s="6">
        <v>1.07</v>
      </c>
      <c r="D50" s="6">
        <v>0.85</v>
      </c>
      <c r="E50" s="6">
        <v>2.4300000000000002</v>
      </c>
      <c r="F50" s="6">
        <v>1.22</v>
      </c>
      <c r="G50" s="6">
        <v>3.96</v>
      </c>
      <c r="H50" s="6">
        <v>1.71</v>
      </c>
      <c r="I50" s="6">
        <v>7.03</v>
      </c>
      <c r="J50" s="6">
        <v>2.39</v>
      </c>
      <c r="K50" s="6">
        <v>2.4300000000000002</v>
      </c>
      <c r="L50" s="6">
        <v>1.1000000000000001</v>
      </c>
      <c r="M50" s="20">
        <v>0.57999999999999996</v>
      </c>
      <c r="N50" s="21">
        <v>25.16</v>
      </c>
      <c r="AG50" s="21">
        <v>25.16</v>
      </c>
    </row>
    <row r="51" spans="1:33" ht="15.75" thickBot="1" x14ac:dyDescent="0.3">
      <c r="A51" s="11">
        <v>1998</v>
      </c>
      <c r="B51" s="9">
        <v>0.46</v>
      </c>
      <c r="C51" s="6">
        <v>0.3</v>
      </c>
      <c r="D51" s="6">
        <v>2.0499999999999998</v>
      </c>
      <c r="E51" s="6">
        <v>2.66</v>
      </c>
      <c r="F51" s="6">
        <v>1.1399999999999999</v>
      </c>
      <c r="G51" s="6">
        <v>0.37</v>
      </c>
      <c r="H51" s="6">
        <v>5.75</v>
      </c>
      <c r="I51" s="6">
        <v>1.95</v>
      </c>
      <c r="J51" s="6">
        <v>0.91</v>
      </c>
      <c r="K51" s="6">
        <v>1.18</v>
      </c>
      <c r="L51" s="6">
        <v>0.7</v>
      </c>
      <c r="M51" s="20">
        <v>0.78</v>
      </c>
      <c r="N51" s="21">
        <v>18.25</v>
      </c>
      <c r="AG51" s="21">
        <v>18.25</v>
      </c>
    </row>
    <row r="52" spans="1:33" ht="15.75" thickBot="1" x14ac:dyDescent="0.3">
      <c r="A52" s="11">
        <v>1999</v>
      </c>
      <c r="B52" s="9">
        <v>0.27</v>
      </c>
      <c r="C52" s="6">
        <v>0.19</v>
      </c>
      <c r="D52" s="6">
        <v>0.44</v>
      </c>
      <c r="E52" s="6">
        <v>5.57</v>
      </c>
      <c r="F52" s="6">
        <v>4.41</v>
      </c>
      <c r="G52" s="6">
        <v>2.94</v>
      </c>
      <c r="H52" s="6">
        <v>3.51</v>
      </c>
      <c r="I52" s="6">
        <v>4.67</v>
      </c>
      <c r="J52" s="6">
        <v>0.79</v>
      </c>
      <c r="K52" s="6">
        <v>0.51</v>
      </c>
      <c r="L52" s="6">
        <v>0.56000000000000005</v>
      </c>
      <c r="M52" s="20">
        <v>0.83</v>
      </c>
      <c r="N52" s="21">
        <v>24.689999999999998</v>
      </c>
      <c r="AG52" s="21">
        <v>24.689999999999998</v>
      </c>
    </row>
    <row r="53" spans="1:33" ht="15.75" thickBot="1" x14ac:dyDescent="0.3">
      <c r="A53" s="11">
        <v>2000</v>
      </c>
      <c r="B53" s="9">
        <v>0.33</v>
      </c>
      <c r="C53" s="6">
        <v>0.25</v>
      </c>
      <c r="D53" s="6">
        <v>1.77</v>
      </c>
      <c r="E53" s="6">
        <v>2.37</v>
      </c>
      <c r="F53" s="6">
        <v>0.95</v>
      </c>
      <c r="G53" s="6">
        <v>1.25</v>
      </c>
      <c r="H53" s="6">
        <v>2.82</v>
      </c>
      <c r="I53" s="6">
        <v>3.57</v>
      </c>
      <c r="J53" s="6">
        <v>1.06</v>
      </c>
      <c r="K53" s="6">
        <v>0.2</v>
      </c>
      <c r="L53" s="6">
        <v>0.3</v>
      </c>
      <c r="M53" s="20">
        <v>0.23</v>
      </c>
      <c r="N53" s="21">
        <v>15.100000000000001</v>
      </c>
      <c r="AG53" s="21">
        <v>15.100000000000001</v>
      </c>
    </row>
    <row r="54" spans="1:33" ht="15.75" thickBot="1" x14ac:dyDescent="0.3">
      <c r="A54" s="11">
        <v>2001</v>
      </c>
      <c r="B54" s="9">
        <v>0.43</v>
      </c>
      <c r="C54" s="6">
        <v>1.1200000000000001</v>
      </c>
      <c r="D54" s="6">
        <v>1.48</v>
      </c>
      <c r="E54" s="6">
        <v>1.73</v>
      </c>
      <c r="F54" s="6">
        <v>2.0499999999999998</v>
      </c>
      <c r="G54" s="6">
        <v>0.86</v>
      </c>
      <c r="H54" s="6">
        <v>2.94</v>
      </c>
      <c r="I54" s="6">
        <v>3.01</v>
      </c>
      <c r="J54" s="6">
        <v>1.1100000000000001</v>
      </c>
      <c r="K54" s="6">
        <v>0.03</v>
      </c>
      <c r="L54" s="6">
        <v>0.89</v>
      </c>
      <c r="M54" s="20">
        <v>0.17</v>
      </c>
      <c r="N54" s="21">
        <v>15.819999999999999</v>
      </c>
      <c r="AG54" s="21">
        <v>15.819999999999999</v>
      </c>
    </row>
    <row r="55" spans="1:33" ht="15.75" thickBot="1" x14ac:dyDescent="0.3">
      <c r="A55" s="11">
        <v>2002</v>
      </c>
      <c r="B55" s="9">
        <v>0.87</v>
      </c>
      <c r="C55" s="6">
        <v>0.31</v>
      </c>
      <c r="D55" s="6">
        <v>1.0900000000000001</v>
      </c>
      <c r="E55" s="6" t="s">
        <v>1</v>
      </c>
      <c r="F55" s="6">
        <v>1.51</v>
      </c>
      <c r="G55" s="6">
        <v>1.17</v>
      </c>
      <c r="H55" s="6">
        <v>0.91</v>
      </c>
      <c r="I55" s="6">
        <v>1.25</v>
      </c>
      <c r="J55" s="6">
        <v>3.26</v>
      </c>
      <c r="K55" s="6">
        <v>1.66</v>
      </c>
      <c r="L55" s="6">
        <v>0.06</v>
      </c>
      <c r="M55" s="20" t="s">
        <v>1</v>
      </c>
      <c r="N55" s="21">
        <v>12.090020000000001</v>
      </c>
      <c r="AG55" s="21">
        <v>12.090020000000001</v>
      </c>
    </row>
    <row r="56" spans="1:33" ht="15.75" thickBot="1" x14ac:dyDescent="0.3">
      <c r="A56" s="11">
        <v>2003</v>
      </c>
      <c r="B56" s="9">
        <v>0.18</v>
      </c>
      <c r="C56" s="6">
        <v>0.96</v>
      </c>
      <c r="D56" s="6">
        <v>4.3899999999999997</v>
      </c>
      <c r="E56" s="6">
        <v>0.73</v>
      </c>
      <c r="F56" s="6">
        <v>0.88</v>
      </c>
      <c r="G56" s="6">
        <v>2.88</v>
      </c>
      <c r="H56" s="6">
        <v>1.32</v>
      </c>
      <c r="I56" s="6">
        <v>3.74</v>
      </c>
      <c r="J56" s="6">
        <v>0.75</v>
      </c>
      <c r="K56" s="6">
        <v>0.2</v>
      </c>
      <c r="L56" s="6">
        <v>0.49</v>
      </c>
      <c r="M56" s="20">
        <v>0.53</v>
      </c>
      <c r="N56" s="21">
        <v>17.05</v>
      </c>
      <c r="AG56" s="21">
        <v>17.05</v>
      </c>
    </row>
    <row r="57" spans="1:33" ht="15.75" thickBot="1" x14ac:dyDescent="0.3">
      <c r="A57" s="11">
        <v>2004</v>
      </c>
      <c r="B57" s="9">
        <v>0.6</v>
      </c>
      <c r="C57" s="6">
        <v>0.96</v>
      </c>
      <c r="D57" s="6">
        <v>0.48</v>
      </c>
      <c r="E57" s="6">
        <v>2.95</v>
      </c>
      <c r="F57" s="6">
        <v>0.75</v>
      </c>
      <c r="G57" s="6">
        <v>3.48</v>
      </c>
      <c r="H57" s="6">
        <v>3.71</v>
      </c>
      <c r="I57" s="6">
        <v>2.66</v>
      </c>
      <c r="J57" s="6">
        <v>1.46</v>
      </c>
      <c r="K57" s="6">
        <v>1.37</v>
      </c>
      <c r="L57" s="6">
        <v>1.87</v>
      </c>
      <c r="M57" s="20">
        <v>0.34</v>
      </c>
      <c r="N57" s="21">
        <v>20.630000000000003</v>
      </c>
      <c r="AG57" s="21">
        <v>20.630000000000003</v>
      </c>
    </row>
    <row r="58" spans="1:33" ht="15.75" thickBot="1" x14ac:dyDescent="0.3">
      <c r="A58" s="11">
        <v>2005</v>
      </c>
      <c r="B58" s="9">
        <v>1.1399999999999999</v>
      </c>
      <c r="C58" s="6" t="s">
        <v>1</v>
      </c>
      <c r="D58" s="6">
        <v>2.0299999999999998</v>
      </c>
      <c r="E58" s="6">
        <v>2.61</v>
      </c>
      <c r="F58" s="6">
        <v>0.71</v>
      </c>
      <c r="G58" s="6">
        <v>1.71</v>
      </c>
      <c r="H58" s="6">
        <v>0.91</v>
      </c>
      <c r="I58" s="6">
        <v>3.79</v>
      </c>
      <c r="J58" s="6">
        <v>0.7</v>
      </c>
      <c r="K58" s="6">
        <v>1.79</v>
      </c>
      <c r="L58" s="6">
        <v>0.48</v>
      </c>
      <c r="M58" s="20">
        <v>0.47</v>
      </c>
      <c r="N58" s="21">
        <v>16.340009999999996</v>
      </c>
      <c r="AG58" s="21">
        <v>16.340009999999996</v>
      </c>
    </row>
    <row r="59" spans="1:33" ht="15.75" thickBot="1" x14ac:dyDescent="0.3">
      <c r="A59" s="11">
        <v>2006</v>
      </c>
      <c r="B59" s="9">
        <v>0.61</v>
      </c>
      <c r="C59" s="6">
        <v>0.17</v>
      </c>
      <c r="D59" s="6">
        <v>0.84</v>
      </c>
      <c r="E59" s="6">
        <v>0.62</v>
      </c>
      <c r="F59" s="6">
        <v>0.95</v>
      </c>
      <c r="G59" s="6">
        <v>0.55000000000000004</v>
      </c>
      <c r="H59" s="6">
        <v>6.4</v>
      </c>
      <c r="I59" s="6">
        <v>3</v>
      </c>
      <c r="J59" s="6">
        <v>1.47</v>
      </c>
      <c r="K59" s="6">
        <v>3.11</v>
      </c>
      <c r="L59" s="6">
        <v>0.7</v>
      </c>
      <c r="M59" s="20">
        <v>2.37</v>
      </c>
      <c r="N59" s="21">
        <v>20.790000000000003</v>
      </c>
      <c r="AG59" s="21">
        <v>20.790000000000003</v>
      </c>
    </row>
    <row r="60" spans="1:33" ht="15.75" thickBot="1" x14ac:dyDescent="0.3">
      <c r="A60" s="11">
        <v>2007</v>
      </c>
      <c r="B60" s="9">
        <v>1.03</v>
      </c>
      <c r="C60" s="6">
        <v>0.7</v>
      </c>
      <c r="D60" s="6">
        <v>1.62</v>
      </c>
      <c r="E60" s="6">
        <v>2.25</v>
      </c>
      <c r="F60" s="6">
        <v>2.75</v>
      </c>
      <c r="G60" s="6">
        <v>0.62</v>
      </c>
      <c r="H60" s="6">
        <v>2.2599999999999998</v>
      </c>
      <c r="I60" s="6">
        <v>2.98</v>
      </c>
      <c r="J60" s="6">
        <v>0.71</v>
      </c>
      <c r="K60" s="6" t="s">
        <v>48</v>
      </c>
      <c r="L60" s="6">
        <v>0.27</v>
      </c>
      <c r="M60" s="20">
        <v>1.38</v>
      </c>
      <c r="N60" s="21" t="s">
        <v>48</v>
      </c>
      <c r="AG60" s="21"/>
    </row>
    <row r="61" spans="1:33" ht="15.75" thickBot="1" x14ac:dyDescent="0.3">
      <c r="A61" s="11">
        <v>2008</v>
      </c>
      <c r="B61" s="9">
        <v>0.5</v>
      </c>
      <c r="C61" s="6">
        <v>0.96</v>
      </c>
      <c r="D61" s="6">
        <v>1.04</v>
      </c>
      <c r="E61" s="6">
        <v>1.49</v>
      </c>
      <c r="F61" s="6">
        <v>1.73</v>
      </c>
      <c r="G61" s="6">
        <v>0.56999999999999995</v>
      </c>
      <c r="H61" s="6">
        <v>0.88</v>
      </c>
      <c r="I61" s="6">
        <v>3.35</v>
      </c>
      <c r="J61" s="6">
        <v>1.38</v>
      </c>
      <c r="K61" s="6">
        <v>0.85</v>
      </c>
      <c r="L61" s="6">
        <v>0.24</v>
      </c>
      <c r="M61" s="20">
        <v>0.34</v>
      </c>
      <c r="N61" s="21">
        <v>13.330000000000002</v>
      </c>
      <c r="AG61" s="21">
        <v>13.330000000000002</v>
      </c>
    </row>
    <row r="62" spans="1:33" ht="15.75" thickBot="1" x14ac:dyDescent="0.3">
      <c r="A62" s="11">
        <v>2009</v>
      </c>
      <c r="B62" s="9">
        <v>0.43</v>
      </c>
      <c r="C62" s="6">
        <v>0.12</v>
      </c>
      <c r="D62" s="6">
        <v>0.73</v>
      </c>
      <c r="E62" s="6">
        <v>4.01</v>
      </c>
      <c r="F62" s="6">
        <v>2.42</v>
      </c>
      <c r="G62" s="6">
        <v>2.7</v>
      </c>
      <c r="H62" s="6">
        <v>3.37</v>
      </c>
      <c r="I62" s="6">
        <v>0.45</v>
      </c>
      <c r="J62" s="6">
        <v>1.8</v>
      </c>
      <c r="K62" s="6">
        <v>1.5</v>
      </c>
      <c r="L62" s="6">
        <v>0.86</v>
      </c>
      <c r="M62" s="20">
        <v>0.56999999999999995</v>
      </c>
      <c r="N62" s="21">
        <v>18.96</v>
      </c>
      <c r="AG62" s="21">
        <v>18.96</v>
      </c>
    </row>
    <row r="63" spans="1:33" ht="15.75" thickBot="1" x14ac:dyDescent="0.3">
      <c r="A63" s="11">
        <v>2010</v>
      </c>
      <c r="B63" s="9">
        <v>0.25</v>
      </c>
      <c r="C63" s="6">
        <v>0.32</v>
      </c>
      <c r="D63" s="6">
        <v>1.91</v>
      </c>
      <c r="E63" s="6">
        <v>1.07</v>
      </c>
      <c r="F63" s="6">
        <v>2.1</v>
      </c>
      <c r="G63" s="6">
        <v>1.75</v>
      </c>
      <c r="H63" s="6">
        <v>3.43</v>
      </c>
      <c r="I63" s="6">
        <v>1.84</v>
      </c>
      <c r="J63" s="6">
        <v>0.31</v>
      </c>
      <c r="K63" s="6">
        <v>1.07</v>
      </c>
      <c r="L63" s="6">
        <v>0.15</v>
      </c>
      <c r="M63" s="20">
        <v>0.33</v>
      </c>
      <c r="N63" s="21">
        <v>14.530000000000001</v>
      </c>
      <c r="AG63" s="21">
        <v>14.530000000000001</v>
      </c>
    </row>
    <row r="64" spans="1:33" ht="15.75" thickBot="1" x14ac:dyDescent="0.3">
      <c r="A64" s="11">
        <v>2011</v>
      </c>
      <c r="B64" s="9">
        <v>0.41</v>
      </c>
      <c r="C64" s="6">
        <v>1.26</v>
      </c>
      <c r="D64" s="6">
        <v>0.59</v>
      </c>
      <c r="E64" s="6">
        <v>1.25</v>
      </c>
      <c r="F64" s="6">
        <v>2.37</v>
      </c>
      <c r="G64" s="6">
        <v>1.61</v>
      </c>
      <c r="H64" s="6">
        <v>3.6</v>
      </c>
      <c r="I64" s="6">
        <v>2.85</v>
      </c>
      <c r="J64" s="6">
        <v>1.5</v>
      </c>
      <c r="K64" s="6">
        <v>1.45</v>
      </c>
      <c r="L64" s="6">
        <v>0.5</v>
      </c>
      <c r="M64" s="20">
        <v>1.04</v>
      </c>
      <c r="N64" s="21">
        <v>18.43</v>
      </c>
      <c r="AG64" s="21">
        <v>18.43</v>
      </c>
    </row>
    <row r="65" spans="1:33" ht="15.75" thickBot="1" x14ac:dyDescent="0.3">
      <c r="A65" s="22">
        <v>2012</v>
      </c>
      <c r="B65" s="23">
        <v>0.38</v>
      </c>
      <c r="C65" s="24">
        <v>0.6</v>
      </c>
      <c r="D65" s="24" t="s">
        <v>1</v>
      </c>
      <c r="E65" s="24">
        <v>1.2</v>
      </c>
      <c r="F65" s="24">
        <v>2.02</v>
      </c>
      <c r="G65" s="24">
        <v>0.61</v>
      </c>
      <c r="H65" s="24">
        <v>3.6</v>
      </c>
      <c r="I65" s="24">
        <v>1.1599999999999999</v>
      </c>
      <c r="J65" s="24">
        <v>1.97</v>
      </c>
      <c r="K65" s="24">
        <v>0.56000000000000005</v>
      </c>
      <c r="L65" s="24" t="s">
        <v>1</v>
      </c>
      <c r="M65" s="25">
        <v>0.67</v>
      </c>
      <c r="N65" s="21">
        <v>12.770020000000001</v>
      </c>
      <c r="AG65" s="21">
        <v>12.770020000000001</v>
      </c>
    </row>
    <row r="66" spans="1:33" ht="15.75" thickBot="1" x14ac:dyDescent="0.3">
      <c r="A66" s="26" t="s">
        <v>39</v>
      </c>
      <c r="B66" s="27" t="s">
        <v>1</v>
      </c>
      <c r="C66" s="28" t="s">
        <v>1</v>
      </c>
      <c r="D66" s="28" t="s">
        <v>1</v>
      </c>
      <c r="E66" s="28" t="s">
        <v>1</v>
      </c>
      <c r="F66" s="28">
        <v>0.12</v>
      </c>
      <c r="G66" s="28" t="s">
        <v>1</v>
      </c>
      <c r="H66" s="28">
        <v>0.2</v>
      </c>
      <c r="I66" s="28">
        <v>0.1</v>
      </c>
      <c r="J66" s="28">
        <v>0.09</v>
      </c>
      <c r="K66" s="28" t="s">
        <v>1</v>
      </c>
      <c r="L66" s="28" t="s">
        <v>1</v>
      </c>
      <c r="M66" s="29" t="s">
        <v>1</v>
      </c>
      <c r="N66" s="39">
        <f>MIN(N3:N65)</f>
        <v>10.68</v>
      </c>
    </row>
    <row r="67" spans="1:33" ht="15.75" thickBot="1" x14ac:dyDescent="0.3">
      <c r="A67" s="11" t="s">
        <v>40</v>
      </c>
      <c r="B67" s="9">
        <v>1.31</v>
      </c>
      <c r="C67" s="6">
        <v>1.5</v>
      </c>
      <c r="D67" s="6">
        <v>4.3899999999999997</v>
      </c>
      <c r="E67" s="6">
        <v>5.57</v>
      </c>
      <c r="F67" s="6">
        <v>7.06</v>
      </c>
      <c r="G67" s="6">
        <v>3.96</v>
      </c>
      <c r="H67" s="6">
        <v>6.4</v>
      </c>
      <c r="I67" s="6">
        <v>8.7100000000000009</v>
      </c>
      <c r="J67" s="6">
        <v>3.59</v>
      </c>
      <c r="K67" s="6">
        <v>6.35</v>
      </c>
      <c r="L67" s="6">
        <v>2.09</v>
      </c>
      <c r="M67" s="20">
        <v>2.37</v>
      </c>
      <c r="N67" s="39">
        <f>MAX(N3:N65)</f>
        <v>26.69</v>
      </c>
    </row>
    <row r="68" spans="1:33" ht="30.75" thickBot="1" x14ac:dyDescent="0.3">
      <c r="A68" s="11" t="s">
        <v>47</v>
      </c>
      <c r="B68" s="9">
        <v>0.40500016129032257</v>
      </c>
      <c r="C68" s="9">
        <v>0.55360672131147548</v>
      </c>
      <c r="D68" s="9">
        <v>1.2237706557377053</v>
      </c>
      <c r="E68" s="9">
        <v>1.7993653968253973</v>
      </c>
      <c r="F68" s="9">
        <v>2.0425396825396827</v>
      </c>
      <c r="G68" s="9">
        <v>1.6079366666666661</v>
      </c>
      <c r="H68" s="9">
        <v>2.6556451612903218</v>
      </c>
      <c r="I68" s="9">
        <v>2.5566129032258056</v>
      </c>
      <c r="J68" s="9">
        <v>1.3285483870967743</v>
      </c>
      <c r="K68" s="9">
        <v>1.144098524590164</v>
      </c>
      <c r="L68" s="9">
        <v>0.70419370967741968</v>
      </c>
      <c r="M68" s="9">
        <v>0.58049196721311491</v>
      </c>
      <c r="N68" s="39">
        <f>AVERAGE(N3:N65)</f>
        <v>16.750910545454545</v>
      </c>
    </row>
    <row r="69" spans="1:33" ht="30.75" thickBot="1" x14ac:dyDescent="0.3">
      <c r="A69" s="11" t="s">
        <v>42</v>
      </c>
      <c r="B69" s="9">
        <v>0.34526368421052639</v>
      </c>
      <c r="C69" s="9">
        <v>0.5755555555555556</v>
      </c>
      <c r="D69" s="9">
        <v>0.99111111111111128</v>
      </c>
      <c r="E69" s="9">
        <v>1.782632105263158</v>
      </c>
      <c r="F69" s="9">
        <v>1.9542105263157901</v>
      </c>
      <c r="G69" s="9">
        <v>1.2405263157894737</v>
      </c>
      <c r="H69" s="9">
        <v>2.8794736842105269</v>
      </c>
      <c r="I69" s="9">
        <v>2.3531578947368419</v>
      </c>
      <c r="J69" s="9">
        <v>1.3484210526315792</v>
      </c>
      <c r="K69" s="9">
        <v>0.79736842105263173</v>
      </c>
      <c r="L69" s="9">
        <v>0.57263157894736849</v>
      </c>
      <c r="M69" s="9">
        <v>0.53888888888888886</v>
      </c>
      <c r="N69" s="39">
        <f>AVERAGE(N3:N21)</f>
        <v>15.063125625000003</v>
      </c>
    </row>
    <row r="70" spans="1:33" ht="30.75" thickBot="1" x14ac:dyDescent="0.3">
      <c r="A70" s="11" t="s">
        <v>46</v>
      </c>
      <c r="B70" s="9">
        <v>0.43139534883720926</v>
      </c>
      <c r="C70" s="9">
        <v>0.54441883720930262</v>
      </c>
      <c r="D70" s="9">
        <v>1.3211630232558138</v>
      </c>
      <c r="E70" s="9">
        <v>1.8065911363636362</v>
      </c>
      <c r="F70" s="9">
        <v>2.0806818181818181</v>
      </c>
      <c r="G70" s="9">
        <v>1.766591136363636</v>
      </c>
      <c r="H70" s="9">
        <v>2.5567441860465112</v>
      </c>
      <c r="I70" s="9">
        <v>2.6465116279069765</v>
      </c>
      <c r="J70" s="9">
        <v>1.319767441860465</v>
      </c>
      <c r="K70" s="9">
        <v>1.3009526190476191</v>
      </c>
      <c r="L70" s="9">
        <v>0.76232581395348831</v>
      </c>
      <c r="M70" s="9">
        <v>0.59790720930232555</v>
      </c>
      <c r="N70" s="39">
        <f>AVERAGE(N22:N65)</f>
        <v>17.443335128205128</v>
      </c>
    </row>
    <row r="71" spans="1:33" ht="30.75" thickBot="1" x14ac:dyDescent="0.3">
      <c r="A71" s="11" t="s">
        <v>43</v>
      </c>
      <c r="B71" s="9">
        <v>0.55076923076923079</v>
      </c>
      <c r="C71" s="9">
        <v>0.59461615384615385</v>
      </c>
      <c r="D71" s="9">
        <v>1.3823084615384613</v>
      </c>
      <c r="E71" s="9">
        <v>1.7138469230769231</v>
      </c>
      <c r="F71" s="9">
        <v>1.6300000000000001</v>
      </c>
      <c r="G71" s="9">
        <v>1.52</v>
      </c>
      <c r="H71" s="9">
        <v>2.7807692307692307</v>
      </c>
      <c r="I71" s="9">
        <v>2.5884615384615381</v>
      </c>
      <c r="J71" s="9">
        <v>1.3446153846153845</v>
      </c>
      <c r="K71" s="9">
        <v>1.1491666666666667</v>
      </c>
      <c r="L71" s="9">
        <v>0.52384692307692315</v>
      </c>
      <c r="M71" s="9">
        <v>0.64923153846153858</v>
      </c>
      <c r="N71" s="39">
        <f>AVERAGE(N53:N65)</f>
        <v>16.320004166666667</v>
      </c>
    </row>
    <row r="72" spans="1:33" ht="30.75" thickBot="1" x14ac:dyDescent="0.3">
      <c r="A72" s="11" t="s">
        <v>44</v>
      </c>
      <c r="B72" s="9">
        <v>0.35</v>
      </c>
      <c r="C72" s="9">
        <v>0.49</v>
      </c>
      <c r="D72" s="9">
        <v>1.1299999999999999</v>
      </c>
      <c r="E72" s="9">
        <v>1.61</v>
      </c>
      <c r="F72" s="9">
        <v>2.0499999999999998</v>
      </c>
      <c r="G72" s="9">
        <v>1.41</v>
      </c>
      <c r="H72" s="9">
        <v>2.69</v>
      </c>
      <c r="I72" s="9">
        <v>2.3899999999999997</v>
      </c>
      <c r="J72" s="9">
        <v>1.1200000000000001</v>
      </c>
      <c r="K72" s="9">
        <v>1.03</v>
      </c>
      <c r="L72" s="9">
        <v>0.59499999999999997</v>
      </c>
      <c r="M72" s="9">
        <v>0.5</v>
      </c>
      <c r="N72" s="39">
        <f>MEDIAN(N3:N65)</f>
        <v>16.309999999999999</v>
      </c>
    </row>
    <row r="73" spans="1:33" ht="30.75" thickBot="1" x14ac:dyDescent="0.3">
      <c r="A73" s="12" t="s">
        <v>45</v>
      </c>
      <c r="B73" s="23">
        <v>0.43</v>
      </c>
      <c r="C73" s="7">
        <v>0.6</v>
      </c>
      <c r="D73" s="23">
        <v>1.0900000000000001</v>
      </c>
      <c r="E73" s="7">
        <v>1.49</v>
      </c>
      <c r="F73" s="23">
        <v>1.73</v>
      </c>
      <c r="G73" s="23">
        <v>1.25</v>
      </c>
      <c r="H73" s="23">
        <v>2.94</v>
      </c>
      <c r="I73" s="7">
        <v>2.98</v>
      </c>
      <c r="J73" s="7">
        <v>1.38</v>
      </c>
      <c r="K73" s="7">
        <v>1.2200000000000002</v>
      </c>
      <c r="L73" s="23">
        <v>0.48</v>
      </c>
      <c r="M73" s="37">
        <v>0.47</v>
      </c>
      <c r="N73" s="39">
        <f>MEDIAN(N53:N65)</f>
        <v>16.080004999999996</v>
      </c>
    </row>
    <row r="74" spans="1:33" x14ac:dyDescent="0.25">
      <c r="B74" s="35"/>
      <c r="D74" s="35"/>
      <c r="F74" s="35"/>
      <c r="G74" s="35"/>
      <c r="H74" s="35"/>
      <c r="L74" s="35"/>
    </row>
  </sheetData>
  <mergeCells count="2">
    <mergeCell ref="A1:A2"/>
    <mergeCell ref="B2:N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4"/>
  <sheetViews>
    <sheetView zoomScaleNormal="100" workbookViewId="0">
      <selection activeCell="U23" sqref="U23"/>
    </sheetView>
  </sheetViews>
  <sheetFormatPr defaultRowHeight="15" x14ac:dyDescent="0.25"/>
  <cols>
    <col min="1" max="1" width="14.5703125" customWidth="1"/>
    <col min="2" max="2" width="9.140625" customWidth="1"/>
  </cols>
  <sheetData>
    <row r="1" spans="1:33" ht="15.75" thickBot="1" x14ac:dyDescent="0.3">
      <c r="A1" s="90" t="s">
        <v>4</v>
      </c>
      <c r="B1" s="16" t="s">
        <v>22</v>
      </c>
      <c r="C1" s="17" t="s">
        <v>23</v>
      </c>
      <c r="D1" s="16" t="s">
        <v>24</v>
      </c>
      <c r="E1" s="17" t="s">
        <v>25</v>
      </c>
      <c r="F1" s="16" t="s">
        <v>26</v>
      </c>
      <c r="G1" s="17" t="s">
        <v>27</v>
      </c>
      <c r="H1" s="16" t="s">
        <v>28</v>
      </c>
      <c r="I1" s="17" t="s">
        <v>29</v>
      </c>
      <c r="J1" s="16" t="s">
        <v>30</v>
      </c>
      <c r="K1" s="17" t="s">
        <v>31</v>
      </c>
      <c r="L1" s="16" t="s">
        <v>32</v>
      </c>
      <c r="M1" s="17" t="s">
        <v>33</v>
      </c>
      <c r="N1" s="18" t="s">
        <v>38</v>
      </c>
    </row>
    <row r="2" spans="1:33" ht="15.75" thickBot="1" x14ac:dyDescent="0.3">
      <c r="A2" s="91"/>
      <c r="B2" s="87" t="s">
        <v>41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9"/>
    </row>
    <row r="3" spans="1:33" ht="15.75" thickBot="1" x14ac:dyDescent="0.3">
      <c r="A3" s="13">
        <v>1950</v>
      </c>
      <c r="B3" s="14">
        <v>0.99</v>
      </c>
      <c r="C3" s="15">
        <v>0.26</v>
      </c>
      <c r="D3" s="15">
        <v>0.41</v>
      </c>
      <c r="E3" s="15">
        <v>2.95</v>
      </c>
      <c r="F3" s="15">
        <v>3.49</v>
      </c>
      <c r="G3" s="15">
        <v>0.89</v>
      </c>
      <c r="H3" s="15">
        <v>0.79</v>
      </c>
      <c r="I3" s="15">
        <v>0.21</v>
      </c>
      <c r="J3" s="15">
        <v>1.55</v>
      </c>
      <c r="K3" s="15">
        <v>0.39</v>
      </c>
      <c r="L3" s="15">
        <v>1.97</v>
      </c>
      <c r="M3" s="19">
        <v>0.26</v>
      </c>
      <c r="N3" s="21">
        <v>14.160000000000004</v>
      </c>
      <c r="AG3" s="21">
        <v>14.160000000000004</v>
      </c>
    </row>
    <row r="4" spans="1:33" ht="15" customHeight="1" thickBot="1" x14ac:dyDescent="0.3">
      <c r="A4" s="11">
        <v>1951</v>
      </c>
      <c r="B4" s="9">
        <v>1.1200000000000001</v>
      </c>
      <c r="C4" s="6">
        <v>1.01</v>
      </c>
      <c r="D4" s="6">
        <v>2.4</v>
      </c>
      <c r="E4" s="6">
        <v>2.73</v>
      </c>
      <c r="F4" s="6">
        <v>1.93</v>
      </c>
      <c r="G4" s="6">
        <v>2.63</v>
      </c>
      <c r="H4" s="6">
        <v>1.4</v>
      </c>
      <c r="I4" s="6">
        <v>7.49</v>
      </c>
      <c r="J4" s="6">
        <v>0.88</v>
      </c>
      <c r="K4" s="6">
        <v>2.77</v>
      </c>
      <c r="L4" s="6">
        <v>1.51</v>
      </c>
      <c r="M4" s="20">
        <v>1.54</v>
      </c>
      <c r="N4" s="21">
        <v>27.41</v>
      </c>
      <c r="AG4" s="21">
        <v>27.41</v>
      </c>
    </row>
    <row r="5" spans="1:33" ht="15.75" thickBot="1" x14ac:dyDescent="0.3">
      <c r="A5" s="11">
        <v>1952</v>
      </c>
      <c r="B5" s="9">
        <v>0.01</v>
      </c>
      <c r="C5" s="6">
        <v>0.48</v>
      </c>
      <c r="D5" s="6">
        <v>2.2599999999999998</v>
      </c>
      <c r="E5" s="6">
        <v>3.29</v>
      </c>
      <c r="F5" s="6">
        <v>4.45</v>
      </c>
      <c r="G5" s="6">
        <v>0.77</v>
      </c>
      <c r="H5" s="6">
        <v>0.91</v>
      </c>
      <c r="I5" s="6">
        <v>2.19</v>
      </c>
      <c r="J5" s="6">
        <v>0.49</v>
      </c>
      <c r="K5" s="6">
        <v>0.42</v>
      </c>
      <c r="L5" s="6">
        <v>1.71</v>
      </c>
      <c r="M5" s="20">
        <v>0.17</v>
      </c>
      <c r="N5" s="21">
        <v>17.150000000000002</v>
      </c>
      <c r="AG5" s="21">
        <v>17.150000000000002</v>
      </c>
    </row>
    <row r="6" spans="1:33" ht="15.75" thickBot="1" x14ac:dyDescent="0.3">
      <c r="A6" s="11">
        <v>1953</v>
      </c>
      <c r="B6" s="9">
        <v>0.46</v>
      </c>
      <c r="C6" s="6">
        <v>0.92</v>
      </c>
      <c r="D6" s="6">
        <v>1.6</v>
      </c>
      <c r="E6" s="6">
        <v>2.2200000000000002</v>
      </c>
      <c r="F6" s="6">
        <v>2.69</v>
      </c>
      <c r="G6" s="6">
        <v>1.33</v>
      </c>
      <c r="H6" s="6">
        <v>2.84</v>
      </c>
      <c r="I6" s="6">
        <v>1.07</v>
      </c>
      <c r="J6" s="6">
        <v>0.01</v>
      </c>
      <c r="K6" s="6">
        <v>0.56000000000000005</v>
      </c>
      <c r="L6" s="6">
        <v>1.1399999999999999</v>
      </c>
      <c r="M6" s="20">
        <v>1.17</v>
      </c>
      <c r="N6" s="21">
        <v>16.010000000000002</v>
      </c>
      <c r="AG6" s="21">
        <v>16.010000000000002</v>
      </c>
    </row>
    <row r="7" spans="1:33" ht="15.75" thickBot="1" x14ac:dyDescent="0.3">
      <c r="A7" s="11">
        <v>1954</v>
      </c>
      <c r="B7" s="9">
        <v>0.48</v>
      </c>
      <c r="C7" s="6">
        <v>0.25</v>
      </c>
      <c r="D7" s="6">
        <v>1.1599999999999999</v>
      </c>
      <c r="E7" s="6">
        <v>0.83</v>
      </c>
      <c r="F7" s="6">
        <v>1.33</v>
      </c>
      <c r="G7" s="6">
        <v>1.1599999999999999</v>
      </c>
      <c r="H7" s="6">
        <v>1.73</v>
      </c>
      <c r="I7" s="6">
        <v>0.83</v>
      </c>
      <c r="J7" s="6">
        <v>1.37</v>
      </c>
      <c r="K7" s="6" t="s">
        <v>48</v>
      </c>
      <c r="L7" s="6">
        <v>0.67</v>
      </c>
      <c r="M7" s="20">
        <v>0.68</v>
      </c>
      <c r="N7" s="21" t="s">
        <v>48</v>
      </c>
      <c r="AG7" s="21"/>
    </row>
    <row r="8" spans="1:33" ht="15.75" thickBot="1" x14ac:dyDescent="0.3">
      <c r="A8" s="11">
        <v>1955</v>
      </c>
      <c r="B8" s="9">
        <v>0.39</v>
      </c>
      <c r="C8" s="6">
        <v>1.41</v>
      </c>
      <c r="D8" s="6">
        <v>2.14</v>
      </c>
      <c r="E8" s="6">
        <v>0.22</v>
      </c>
      <c r="F8" s="6">
        <v>2.4900000000000002</v>
      </c>
      <c r="G8" s="6">
        <v>1.88</v>
      </c>
      <c r="H8" s="6">
        <v>1.33</v>
      </c>
      <c r="I8" s="6">
        <v>1.5</v>
      </c>
      <c r="J8" s="6">
        <v>1.05</v>
      </c>
      <c r="K8" s="6">
        <v>0.56000000000000005</v>
      </c>
      <c r="L8" s="6">
        <v>1.42</v>
      </c>
      <c r="M8" s="20">
        <v>0.86</v>
      </c>
      <c r="N8" s="21">
        <v>15.250000000000002</v>
      </c>
      <c r="AG8" s="21">
        <v>15.250000000000002</v>
      </c>
    </row>
    <row r="9" spans="1:33" ht="15.75" thickBot="1" x14ac:dyDescent="0.3">
      <c r="A9" s="11">
        <v>1956</v>
      </c>
      <c r="B9" s="9">
        <v>0.41</v>
      </c>
      <c r="C9" s="6">
        <v>1.53</v>
      </c>
      <c r="D9" s="6">
        <v>1.59</v>
      </c>
      <c r="E9" s="6">
        <v>1.46</v>
      </c>
      <c r="F9" s="6">
        <v>3.67</v>
      </c>
      <c r="G9" s="6">
        <v>1.9</v>
      </c>
      <c r="H9" s="6">
        <v>2.5</v>
      </c>
      <c r="I9" s="6">
        <v>2.2400000000000002</v>
      </c>
      <c r="J9" s="6">
        <v>0.02</v>
      </c>
      <c r="K9" s="6">
        <v>0.5</v>
      </c>
      <c r="L9" s="6">
        <v>1.83</v>
      </c>
      <c r="M9" s="20">
        <v>0.8</v>
      </c>
      <c r="N9" s="21">
        <v>18.45</v>
      </c>
      <c r="AG9" s="21">
        <v>18.45</v>
      </c>
    </row>
    <row r="10" spans="1:33" ht="15.75" thickBot="1" x14ac:dyDescent="0.3">
      <c r="A10" s="11">
        <v>1957</v>
      </c>
      <c r="B10" s="9">
        <v>1.05</v>
      </c>
      <c r="C10" s="6">
        <v>1.28</v>
      </c>
      <c r="D10" s="6">
        <v>0.63</v>
      </c>
      <c r="E10" s="6">
        <v>6.85</v>
      </c>
      <c r="F10" s="6">
        <v>9.27</v>
      </c>
      <c r="G10" s="6">
        <v>0.93</v>
      </c>
      <c r="H10" s="6">
        <v>0.92</v>
      </c>
      <c r="I10" s="6">
        <v>1.97</v>
      </c>
      <c r="J10" s="6">
        <v>0.85</v>
      </c>
      <c r="K10" s="6">
        <v>2.48</v>
      </c>
      <c r="L10" s="6">
        <v>1.1200000000000001</v>
      </c>
      <c r="M10" s="20">
        <v>0.08</v>
      </c>
      <c r="N10" s="21">
        <v>27.43</v>
      </c>
      <c r="AG10" s="21">
        <v>27.43</v>
      </c>
    </row>
    <row r="11" spans="1:33" ht="15.75" thickBot="1" x14ac:dyDescent="0.3">
      <c r="A11" s="11">
        <v>1958</v>
      </c>
      <c r="B11" s="9">
        <v>0.74</v>
      </c>
      <c r="C11" s="6">
        <v>0.53</v>
      </c>
      <c r="D11" s="6">
        <v>2.8</v>
      </c>
      <c r="E11" s="6">
        <v>3.19</v>
      </c>
      <c r="F11" s="6">
        <v>4.17</v>
      </c>
      <c r="G11" s="6">
        <v>2.0499999999999998</v>
      </c>
      <c r="H11" s="6">
        <v>1.99</v>
      </c>
      <c r="I11" s="6">
        <v>0.82</v>
      </c>
      <c r="J11" s="6">
        <v>1.05</v>
      </c>
      <c r="K11" s="6">
        <v>0.56000000000000005</v>
      </c>
      <c r="L11" s="6">
        <v>0.63</v>
      </c>
      <c r="M11" s="20">
        <v>0.75</v>
      </c>
      <c r="N11" s="21">
        <v>19.279999999999998</v>
      </c>
      <c r="AG11" s="21">
        <v>19.279999999999998</v>
      </c>
    </row>
    <row r="12" spans="1:33" ht="15.75" thickBot="1" x14ac:dyDescent="0.3">
      <c r="A12" s="11">
        <v>1959</v>
      </c>
      <c r="B12" s="9">
        <v>1.01</v>
      </c>
      <c r="C12" s="6">
        <v>1.29</v>
      </c>
      <c r="D12" s="6">
        <v>1.91</v>
      </c>
      <c r="E12" s="6">
        <v>2.08</v>
      </c>
      <c r="F12" s="6">
        <v>3.73</v>
      </c>
      <c r="G12" s="6">
        <v>0.64</v>
      </c>
      <c r="H12" s="6">
        <v>0.82</v>
      </c>
      <c r="I12" s="6">
        <v>1.35</v>
      </c>
      <c r="J12" s="6">
        <v>3.01</v>
      </c>
      <c r="K12" s="6">
        <v>2.1800000000000002</v>
      </c>
      <c r="L12" s="6">
        <v>0.72</v>
      </c>
      <c r="M12" s="20">
        <v>0.11</v>
      </c>
      <c r="N12" s="21">
        <v>18.849999999999998</v>
      </c>
      <c r="AG12" s="21">
        <v>18.849999999999998</v>
      </c>
    </row>
    <row r="13" spans="1:33" ht="15.75" thickBot="1" x14ac:dyDescent="0.3">
      <c r="A13" s="11">
        <v>1960</v>
      </c>
      <c r="B13" s="9">
        <v>0.54</v>
      </c>
      <c r="C13" s="6">
        <v>1.04</v>
      </c>
      <c r="D13" s="6">
        <v>0.72</v>
      </c>
      <c r="E13" s="6">
        <v>1.9</v>
      </c>
      <c r="F13" s="6">
        <v>3.79</v>
      </c>
      <c r="G13" s="6">
        <v>1.03</v>
      </c>
      <c r="H13" s="6">
        <v>1.28</v>
      </c>
      <c r="I13" s="6">
        <v>0.41</v>
      </c>
      <c r="J13" s="6">
        <v>0.67</v>
      </c>
      <c r="K13" s="6">
        <v>2.38</v>
      </c>
      <c r="L13" s="6">
        <v>0.27</v>
      </c>
      <c r="M13" s="20">
        <v>1.27</v>
      </c>
      <c r="N13" s="21">
        <v>15.299999999999997</v>
      </c>
      <c r="AG13" s="21">
        <v>15.299999999999997</v>
      </c>
    </row>
    <row r="14" spans="1:33" ht="15.75" thickBot="1" x14ac:dyDescent="0.3">
      <c r="A14" s="11">
        <v>1961</v>
      </c>
      <c r="B14" s="9">
        <v>0.43</v>
      </c>
      <c r="C14" s="6">
        <v>0.7</v>
      </c>
      <c r="D14" s="6">
        <v>2.68</v>
      </c>
      <c r="E14" s="6">
        <v>0.73</v>
      </c>
      <c r="F14" s="6">
        <v>3.7</v>
      </c>
      <c r="G14" s="6">
        <v>2.17</v>
      </c>
      <c r="H14" s="6">
        <v>2.31</v>
      </c>
      <c r="I14" s="6">
        <v>2.06</v>
      </c>
      <c r="J14" s="6">
        <v>4.8899999999999997</v>
      </c>
      <c r="K14" s="6">
        <v>1.04</v>
      </c>
      <c r="L14" s="6">
        <v>1.25</v>
      </c>
      <c r="M14" s="20">
        <v>0.43</v>
      </c>
      <c r="N14" s="21">
        <v>22.39</v>
      </c>
      <c r="AG14" s="21">
        <v>22.39</v>
      </c>
    </row>
    <row r="15" spans="1:33" ht="15.75" thickBot="1" x14ac:dyDescent="0.3">
      <c r="A15" s="11">
        <v>1962</v>
      </c>
      <c r="B15" s="9">
        <v>1.52</v>
      </c>
      <c r="C15" s="6">
        <v>0.82</v>
      </c>
      <c r="D15" s="6">
        <v>0.48</v>
      </c>
      <c r="E15" s="6">
        <v>0.99</v>
      </c>
      <c r="F15" s="6">
        <v>1.99</v>
      </c>
      <c r="G15" s="6">
        <v>2.25</v>
      </c>
      <c r="H15" s="6">
        <v>2.16</v>
      </c>
      <c r="I15" s="6">
        <v>0.19</v>
      </c>
      <c r="J15" s="6">
        <v>0.28000000000000003</v>
      </c>
      <c r="K15" s="6">
        <v>1.0900000000000001</v>
      </c>
      <c r="L15" s="6">
        <v>0.84</v>
      </c>
      <c r="M15" s="20">
        <v>0.16</v>
      </c>
      <c r="N15" s="21">
        <v>12.77</v>
      </c>
      <c r="AG15" s="21">
        <v>12.77</v>
      </c>
    </row>
    <row r="16" spans="1:33" ht="15.75" thickBot="1" x14ac:dyDescent="0.3">
      <c r="A16" s="11">
        <v>1963</v>
      </c>
      <c r="B16" s="9">
        <v>0.96</v>
      </c>
      <c r="C16" s="6">
        <v>0.4</v>
      </c>
      <c r="D16" s="6">
        <v>1.81</v>
      </c>
      <c r="E16" s="6">
        <v>0.15</v>
      </c>
      <c r="F16" s="6">
        <v>1.37</v>
      </c>
      <c r="G16" s="6">
        <v>4.62</v>
      </c>
      <c r="H16" s="6">
        <v>0.69</v>
      </c>
      <c r="I16" s="6">
        <v>2.34</v>
      </c>
      <c r="J16" s="6">
        <v>2.96</v>
      </c>
      <c r="K16" s="6">
        <v>0.34</v>
      </c>
      <c r="L16" s="6">
        <v>0.7</v>
      </c>
      <c r="M16" s="20">
        <v>0.61</v>
      </c>
      <c r="N16" s="21">
        <v>16.949999999999996</v>
      </c>
      <c r="AG16" s="21">
        <v>16.949999999999996</v>
      </c>
    </row>
    <row r="17" spans="1:33" ht="15.75" thickBot="1" x14ac:dyDescent="0.3">
      <c r="A17" s="11">
        <v>1964</v>
      </c>
      <c r="B17" s="9">
        <v>0.43</v>
      </c>
      <c r="C17" s="6">
        <v>0.65</v>
      </c>
      <c r="D17" s="6">
        <v>1.48</v>
      </c>
      <c r="E17" s="6">
        <v>0.86</v>
      </c>
      <c r="F17" s="6">
        <v>2.27</v>
      </c>
      <c r="G17" s="6">
        <v>1.27</v>
      </c>
      <c r="H17" s="6">
        <v>2.02</v>
      </c>
      <c r="I17" s="6">
        <v>0.33</v>
      </c>
      <c r="J17" s="6">
        <v>0.36</v>
      </c>
      <c r="K17" s="6">
        <v>0.28000000000000003</v>
      </c>
      <c r="L17" s="6">
        <v>0.64</v>
      </c>
      <c r="M17" s="20">
        <v>0.88</v>
      </c>
      <c r="N17" s="21">
        <v>11.469999999999999</v>
      </c>
      <c r="AG17" s="21">
        <v>11.469999999999999</v>
      </c>
    </row>
    <row r="18" spans="1:33" ht="15.75" thickBot="1" x14ac:dyDescent="0.3">
      <c r="A18" s="11">
        <v>1965</v>
      </c>
      <c r="B18" s="9">
        <v>0.73</v>
      </c>
      <c r="C18" s="6">
        <v>1.82</v>
      </c>
      <c r="D18" s="6">
        <v>2.11</v>
      </c>
      <c r="E18" s="6">
        <v>2.38</v>
      </c>
      <c r="F18" s="6">
        <v>1.42</v>
      </c>
      <c r="G18" s="6">
        <v>2.4900000000000002</v>
      </c>
      <c r="H18" s="6">
        <v>5.2</v>
      </c>
      <c r="I18" s="6">
        <v>0.23</v>
      </c>
      <c r="J18" s="6">
        <v>2.84</v>
      </c>
      <c r="K18" s="6">
        <v>0.18</v>
      </c>
      <c r="L18" s="6">
        <v>0.26</v>
      </c>
      <c r="M18" s="20">
        <v>0.44</v>
      </c>
      <c r="N18" s="21">
        <v>20.100000000000005</v>
      </c>
      <c r="AG18" s="21">
        <v>20.100000000000005</v>
      </c>
    </row>
    <row r="19" spans="1:33" ht="15.75" thickBot="1" x14ac:dyDescent="0.3">
      <c r="A19" s="11">
        <v>1966</v>
      </c>
      <c r="B19" s="9">
        <v>0.2</v>
      </c>
      <c r="C19" s="6">
        <v>1.33</v>
      </c>
      <c r="D19" s="6">
        <v>0.31</v>
      </c>
      <c r="E19" s="6">
        <v>1.21</v>
      </c>
      <c r="F19" s="6">
        <v>0.8</v>
      </c>
      <c r="G19" s="6">
        <v>1.54</v>
      </c>
      <c r="H19" s="6">
        <v>0.92</v>
      </c>
      <c r="I19" s="6">
        <v>0.75</v>
      </c>
      <c r="J19" s="6">
        <v>2.71</v>
      </c>
      <c r="K19" s="6">
        <v>0.6</v>
      </c>
      <c r="L19" s="6">
        <v>0.49</v>
      </c>
      <c r="M19" s="20">
        <v>0.27</v>
      </c>
      <c r="N19" s="21">
        <v>11.129999999999999</v>
      </c>
      <c r="AG19" s="21">
        <v>11.129999999999999</v>
      </c>
    </row>
    <row r="20" spans="1:33" ht="15.75" thickBot="1" x14ac:dyDescent="0.3">
      <c r="A20" s="11">
        <v>1967</v>
      </c>
      <c r="B20" s="9">
        <v>0.61</v>
      </c>
      <c r="C20" s="6">
        <v>0.49</v>
      </c>
      <c r="D20" s="6">
        <v>0.82</v>
      </c>
      <c r="E20" s="6">
        <v>2.1</v>
      </c>
      <c r="F20" s="6">
        <v>4.46</v>
      </c>
      <c r="G20" s="6">
        <v>4.9800000000000004</v>
      </c>
      <c r="H20" s="6">
        <v>2.97</v>
      </c>
      <c r="I20" s="6">
        <v>3.94</v>
      </c>
      <c r="J20" s="6">
        <v>1.02</v>
      </c>
      <c r="K20" s="6">
        <v>1.58</v>
      </c>
      <c r="L20" s="6">
        <v>0.73</v>
      </c>
      <c r="M20" s="20">
        <v>1.19</v>
      </c>
      <c r="N20" s="21">
        <v>24.89</v>
      </c>
      <c r="AG20" s="21">
        <v>24.89</v>
      </c>
    </row>
    <row r="21" spans="1:33" ht="15.75" thickBot="1" x14ac:dyDescent="0.3">
      <c r="A21" s="11">
        <v>1968</v>
      </c>
      <c r="B21" s="9">
        <v>0.18</v>
      </c>
      <c r="C21" s="6">
        <v>0.99</v>
      </c>
      <c r="D21" s="6">
        <v>0.97</v>
      </c>
      <c r="E21" s="6">
        <v>1.73</v>
      </c>
      <c r="F21" s="6">
        <v>2.27</v>
      </c>
      <c r="G21" s="6">
        <v>2.36</v>
      </c>
      <c r="H21" s="6">
        <v>1.03</v>
      </c>
      <c r="I21" s="6">
        <v>3.46</v>
      </c>
      <c r="J21" s="6">
        <v>1.39</v>
      </c>
      <c r="K21" s="6">
        <v>0.54</v>
      </c>
      <c r="L21" s="6">
        <v>0.86</v>
      </c>
      <c r="M21" s="20">
        <v>0.41</v>
      </c>
      <c r="N21" s="21">
        <v>16.189999999999998</v>
      </c>
      <c r="AG21" s="21">
        <v>16.189999999999998</v>
      </c>
    </row>
    <row r="22" spans="1:33" ht="15.75" thickBot="1" x14ac:dyDescent="0.3">
      <c r="A22" s="11">
        <v>1969</v>
      </c>
      <c r="B22" s="9">
        <v>0.28999999999999998</v>
      </c>
      <c r="C22" s="6">
        <v>0.22</v>
      </c>
      <c r="D22" s="6">
        <v>0.53</v>
      </c>
      <c r="E22" s="6">
        <v>1.1399999999999999</v>
      </c>
      <c r="F22" s="6">
        <v>8.66</v>
      </c>
      <c r="G22" s="6">
        <v>5.34</v>
      </c>
      <c r="H22" s="6">
        <v>2.75</v>
      </c>
      <c r="I22" s="6">
        <v>0.73</v>
      </c>
      <c r="J22" s="6">
        <v>0.76</v>
      </c>
      <c r="K22" s="6">
        <v>5.39</v>
      </c>
      <c r="L22" s="6">
        <v>0.92</v>
      </c>
      <c r="M22" s="20">
        <v>0.79</v>
      </c>
      <c r="N22" s="21">
        <v>27.520000000000003</v>
      </c>
      <c r="AG22" s="21">
        <v>27.520000000000003</v>
      </c>
    </row>
    <row r="23" spans="1:33" ht="15.75" thickBot="1" x14ac:dyDescent="0.3">
      <c r="A23" s="11">
        <v>1970</v>
      </c>
      <c r="B23" s="9">
        <v>0.1</v>
      </c>
      <c r="C23" s="6">
        <v>0.03</v>
      </c>
      <c r="D23" s="6">
        <v>3.86</v>
      </c>
      <c r="E23" s="6">
        <v>0.63</v>
      </c>
      <c r="F23" s="6">
        <v>1.17</v>
      </c>
      <c r="G23" s="6">
        <v>2.61</v>
      </c>
      <c r="H23" s="6">
        <v>1.35</v>
      </c>
      <c r="I23" s="6">
        <v>0.2</v>
      </c>
      <c r="J23" s="6">
        <v>3.83</v>
      </c>
      <c r="K23" s="6">
        <v>1.0900000000000001</v>
      </c>
      <c r="L23" s="6">
        <v>1.6</v>
      </c>
      <c r="M23" s="20">
        <v>0.18</v>
      </c>
      <c r="N23" s="21">
        <v>16.649999999999999</v>
      </c>
      <c r="AG23" s="21">
        <v>16.649999999999999</v>
      </c>
    </row>
    <row r="24" spans="1:33" ht="15.75" thickBot="1" x14ac:dyDescent="0.3">
      <c r="A24" s="11">
        <v>1971</v>
      </c>
      <c r="B24" s="9">
        <v>0.51</v>
      </c>
      <c r="C24" s="6">
        <v>1.36</v>
      </c>
      <c r="D24" s="6">
        <v>0.78</v>
      </c>
      <c r="E24" s="6">
        <v>6.01</v>
      </c>
      <c r="F24" s="6">
        <v>2</v>
      </c>
      <c r="G24" s="6">
        <v>0.41</v>
      </c>
      <c r="H24" s="6">
        <v>1.37</v>
      </c>
      <c r="I24" s="6">
        <v>0.1</v>
      </c>
      <c r="J24" s="6">
        <v>4.21</v>
      </c>
      <c r="K24" s="6">
        <v>0.72</v>
      </c>
      <c r="L24" s="6">
        <v>0.56000000000000005</v>
      </c>
      <c r="M24" s="20">
        <v>0.66</v>
      </c>
      <c r="N24" s="21">
        <v>18.689999999999998</v>
      </c>
      <c r="AG24" s="21">
        <v>18.689999999999998</v>
      </c>
    </row>
    <row r="25" spans="1:33" ht="15.75" thickBot="1" x14ac:dyDescent="0.3">
      <c r="A25" s="11">
        <v>1972</v>
      </c>
      <c r="B25" s="9">
        <v>1.1499999999999999</v>
      </c>
      <c r="C25" s="6">
        <v>0.44</v>
      </c>
      <c r="D25" s="6">
        <v>0.68</v>
      </c>
      <c r="E25" s="6">
        <v>1.52</v>
      </c>
      <c r="F25" s="6">
        <v>1.22</v>
      </c>
      <c r="G25" s="6">
        <v>3.66</v>
      </c>
      <c r="H25" s="6">
        <v>2.2400000000000002</v>
      </c>
      <c r="I25" s="6">
        <v>1.79</v>
      </c>
      <c r="J25" s="6">
        <v>1.18</v>
      </c>
      <c r="K25" s="6">
        <v>1.26</v>
      </c>
      <c r="L25" s="6">
        <v>2.15</v>
      </c>
      <c r="M25" s="20">
        <v>1.1399999999999999</v>
      </c>
      <c r="N25" s="21">
        <v>18.43</v>
      </c>
      <c r="AG25" s="21">
        <v>18.43</v>
      </c>
    </row>
    <row r="26" spans="1:33" ht="15.75" thickBot="1" x14ac:dyDescent="0.3">
      <c r="A26" s="11">
        <v>1973</v>
      </c>
      <c r="B26" s="9">
        <v>1.0900000000000001</v>
      </c>
      <c r="C26" s="6">
        <v>0.17</v>
      </c>
      <c r="D26" s="6">
        <v>1.74</v>
      </c>
      <c r="E26" s="6">
        <v>4.42</v>
      </c>
      <c r="F26" s="6">
        <v>4.88</v>
      </c>
      <c r="G26" s="6">
        <v>0.48</v>
      </c>
      <c r="H26" s="6">
        <v>1.1399999999999999</v>
      </c>
      <c r="I26" s="6">
        <v>0.32</v>
      </c>
      <c r="J26" s="6">
        <v>2.31</v>
      </c>
      <c r="K26" s="6">
        <v>0.69</v>
      </c>
      <c r="L26" s="6">
        <v>1.84</v>
      </c>
      <c r="M26" s="20">
        <v>1.1299999999999999</v>
      </c>
      <c r="N26" s="21">
        <v>20.21</v>
      </c>
      <c r="AG26" s="21">
        <v>20.21</v>
      </c>
    </row>
    <row r="27" spans="1:33" ht="15.75" thickBot="1" x14ac:dyDescent="0.3">
      <c r="A27" s="11">
        <v>1974</v>
      </c>
      <c r="B27" s="9">
        <v>0.9</v>
      </c>
      <c r="C27" s="6">
        <v>1.07</v>
      </c>
      <c r="D27" s="6">
        <v>1.22</v>
      </c>
      <c r="E27" s="6">
        <v>3.07</v>
      </c>
      <c r="F27" s="6" t="s">
        <v>1</v>
      </c>
      <c r="G27" s="6">
        <v>2.08</v>
      </c>
      <c r="H27" s="6">
        <v>0.51</v>
      </c>
      <c r="I27" s="6">
        <v>0.37</v>
      </c>
      <c r="J27" s="6">
        <v>2.13</v>
      </c>
      <c r="K27" s="6">
        <v>2.2400000000000002</v>
      </c>
      <c r="L27" s="6">
        <v>1.06</v>
      </c>
      <c r="M27" s="20">
        <v>0.46</v>
      </c>
      <c r="N27" s="21">
        <v>15.110009999999999</v>
      </c>
      <c r="AG27" s="21">
        <v>15.110009999999999</v>
      </c>
    </row>
    <row r="28" spans="1:33" ht="15.75" thickBot="1" x14ac:dyDescent="0.3">
      <c r="A28" s="11">
        <v>1975</v>
      </c>
      <c r="B28" s="9">
        <v>0.45</v>
      </c>
      <c r="C28" s="6">
        <v>0.88</v>
      </c>
      <c r="D28" s="6">
        <v>1.23</v>
      </c>
      <c r="E28" s="6">
        <v>2.85</v>
      </c>
      <c r="F28" s="6">
        <v>4.33</v>
      </c>
      <c r="G28" s="6">
        <v>2.0099999999999998</v>
      </c>
      <c r="H28" s="6">
        <v>1.67</v>
      </c>
      <c r="I28" s="6">
        <v>1.31</v>
      </c>
      <c r="J28" s="6">
        <v>1.06</v>
      </c>
      <c r="K28" s="6">
        <v>0.68</v>
      </c>
      <c r="L28" s="6">
        <v>1.2</v>
      </c>
      <c r="M28" s="20">
        <v>0.56999999999999995</v>
      </c>
      <c r="N28" s="21">
        <v>18.240000000000002</v>
      </c>
      <c r="AG28" s="21">
        <v>18.240000000000002</v>
      </c>
    </row>
    <row r="29" spans="1:33" ht="15.75" thickBot="1" x14ac:dyDescent="0.3">
      <c r="A29" s="11">
        <v>1976</v>
      </c>
      <c r="B29" s="9">
        <v>0.42</v>
      </c>
      <c r="C29" s="6">
        <v>0.34</v>
      </c>
      <c r="D29" s="6">
        <v>1.19</v>
      </c>
      <c r="E29" s="6">
        <v>1.99</v>
      </c>
      <c r="F29" s="6">
        <v>2.14</v>
      </c>
      <c r="G29" s="6">
        <v>1.25</v>
      </c>
      <c r="H29" s="6">
        <v>1.62</v>
      </c>
      <c r="I29" s="6">
        <v>1.43</v>
      </c>
      <c r="J29" s="6">
        <v>2.73</v>
      </c>
      <c r="K29" s="6">
        <v>1.02</v>
      </c>
      <c r="L29" s="6">
        <v>0.21</v>
      </c>
      <c r="M29" s="20">
        <v>0.32</v>
      </c>
      <c r="N29" s="21">
        <v>14.66</v>
      </c>
      <c r="AG29" s="21">
        <v>14.66</v>
      </c>
    </row>
    <row r="30" spans="1:33" ht="15.75" thickBot="1" x14ac:dyDescent="0.3">
      <c r="A30" s="11">
        <v>1977</v>
      </c>
      <c r="B30" s="9">
        <v>0.08</v>
      </c>
      <c r="C30" s="6">
        <v>0.45</v>
      </c>
      <c r="D30" s="6">
        <v>0.53</v>
      </c>
      <c r="E30" s="6">
        <v>3.32</v>
      </c>
      <c r="F30" s="6">
        <v>0.93</v>
      </c>
      <c r="G30" s="6">
        <v>0.66</v>
      </c>
      <c r="H30" s="6">
        <v>4.75</v>
      </c>
      <c r="I30" s="6">
        <v>1.48</v>
      </c>
      <c r="J30" s="6">
        <v>0.15</v>
      </c>
      <c r="K30" s="6">
        <v>0.4</v>
      </c>
      <c r="L30" s="6">
        <v>0.61</v>
      </c>
      <c r="M30" s="20">
        <v>0.13</v>
      </c>
      <c r="N30" s="21">
        <v>13.49</v>
      </c>
      <c r="AG30" s="21">
        <v>13.49</v>
      </c>
    </row>
    <row r="31" spans="1:33" ht="15.75" thickBot="1" x14ac:dyDescent="0.3">
      <c r="A31" s="11">
        <v>1978</v>
      </c>
      <c r="B31" s="9">
        <v>1.02</v>
      </c>
      <c r="C31" s="6">
        <v>0.33</v>
      </c>
      <c r="D31" s="6">
        <v>1.06</v>
      </c>
      <c r="E31" s="6">
        <v>3.77</v>
      </c>
      <c r="F31" s="6">
        <v>8.0299999999999994</v>
      </c>
      <c r="G31" s="6">
        <v>1.65</v>
      </c>
      <c r="H31" s="6">
        <v>1.55</v>
      </c>
      <c r="I31" s="6">
        <v>1.57</v>
      </c>
      <c r="J31" s="6">
        <v>0.56999999999999995</v>
      </c>
      <c r="K31" s="6">
        <v>2.46</v>
      </c>
      <c r="L31" s="6">
        <v>0.2</v>
      </c>
      <c r="M31" s="20" t="s">
        <v>48</v>
      </c>
      <c r="N31" s="21" t="s">
        <v>48</v>
      </c>
      <c r="AG31" s="21"/>
    </row>
    <row r="32" spans="1:33" ht="15.75" thickBot="1" x14ac:dyDescent="0.3">
      <c r="A32" s="11">
        <v>1979</v>
      </c>
      <c r="B32" s="9">
        <v>0.59</v>
      </c>
      <c r="C32" s="6">
        <v>0.06</v>
      </c>
      <c r="D32" s="6">
        <v>2.57</v>
      </c>
      <c r="E32" s="6">
        <v>2.21</v>
      </c>
      <c r="F32" s="6" t="s">
        <v>48</v>
      </c>
      <c r="G32" s="6" t="s">
        <v>48</v>
      </c>
      <c r="H32" s="6">
        <v>1.69</v>
      </c>
      <c r="I32" s="6">
        <v>1.77</v>
      </c>
      <c r="J32" s="6" t="s">
        <v>48</v>
      </c>
      <c r="K32" s="6">
        <v>1.35</v>
      </c>
      <c r="L32" s="6">
        <v>2</v>
      </c>
      <c r="M32" s="20">
        <v>1.7</v>
      </c>
      <c r="N32" s="21" t="s">
        <v>48</v>
      </c>
      <c r="AG32" s="21"/>
    </row>
    <row r="33" spans="1:33" ht="15.75" thickBot="1" x14ac:dyDescent="0.3">
      <c r="A33" s="11">
        <v>1980</v>
      </c>
      <c r="B33" s="9">
        <v>0.99</v>
      </c>
      <c r="C33" s="6">
        <v>0.8</v>
      </c>
      <c r="D33" s="6">
        <v>1.18</v>
      </c>
      <c r="E33" s="6">
        <v>2.17</v>
      </c>
      <c r="F33" s="6">
        <v>2.48</v>
      </c>
      <c r="G33" s="6">
        <v>0.32</v>
      </c>
      <c r="H33" s="6" t="s">
        <v>48</v>
      </c>
      <c r="I33" s="6">
        <v>0.92</v>
      </c>
      <c r="J33" s="6">
        <v>1.18</v>
      </c>
      <c r="K33" s="6">
        <v>0.6</v>
      </c>
      <c r="L33" s="6">
        <v>1.1399999999999999</v>
      </c>
      <c r="M33" s="20">
        <v>0.17</v>
      </c>
      <c r="N33" s="21" t="s">
        <v>48</v>
      </c>
      <c r="AG33" s="21"/>
    </row>
    <row r="34" spans="1:33" ht="15.75" thickBot="1" x14ac:dyDescent="0.3">
      <c r="A34" s="11">
        <v>1981</v>
      </c>
      <c r="B34" s="9">
        <v>0.19</v>
      </c>
      <c r="C34" s="6">
        <v>0.37</v>
      </c>
      <c r="D34" s="6">
        <v>2.31</v>
      </c>
      <c r="E34" s="6">
        <v>1.1599999999999999</v>
      </c>
      <c r="F34" s="6">
        <v>4.47</v>
      </c>
      <c r="G34" s="6">
        <v>1.75</v>
      </c>
      <c r="H34" s="6">
        <v>1.97</v>
      </c>
      <c r="I34" s="6">
        <v>1.2</v>
      </c>
      <c r="J34" s="6">
        <v>1.45</v>
      </c>
      <c r="K34" s="6">
        <v>1.28</v>
      </c>
      <c r="L34" s="6">
        <v>0.21</v>
      </c>
      <c r="M34" s="20">
        <v>0.55000000000000004</v>
      </c>
      <c r="N34" s="21">
        <v>16.91</v>
      </c>
      <c r="AG34" s="21">
        <v>16.91</v>
      </c>
    </row>
    <row r="35" spans="1:33" ht="15.75" thickBot="1" x14ac:dyDescent="0.3">
      <c r="A35" s="11">
        <v>1982</v>
      </c>
      <c r="B35" s="9">
        <v>0.02</v>
      </c>
      <c r="C35" s="6">
        <v>0.28999999999999998</v>
      </c>
      <c r="D35" s="6">
        <v>0.61</v>
      </c>
      <c r="E35" s="6">
        <v>0.33</v>
      </c>
      <c r="F35" s="6">
        <v>4.6500000000000004</v>
      </c>
      <c r="G35" s="6">
        <v>1.71</v>
      </c>
      <c r="H35" s="6">
        <v>3.45</v>
      </c>
      <c r="I35" s="6">
        <v>2.72</v>
      </c>
      <c r="J35" s="6">
        <v>4.3600000000000003</v>
      </c>
      <c r="K35" s="6">
        <v>1.43</v>
      </c>
      <c r="L35" s="6" t="s">
        <v>48</v>
      </c>
      <c r="M35" s="20">
        <v>1.52</v>
      </c>
      <c r="N35" s="21" t="s">
        <v>48</v>
      </c>
      <c r="AG35" s="21"/>
    </row>
    <row r="36" spans="1:33" ht="15.75" thickBot="1" x14ac:dyDescent="0.3">
      <c r="A36" s="11">
        <v>1983</v>
      </c>
      <c r="B36" s="9">
        <v>7.0000000000000007E-2</v>
      </c>
      <c r="C36" s="6">
        <v>0.23</v>
      </c>
      <c r="D36" s="6">
        <v>4.5999999999999996</v>
      </c>
      <c r="E36" s="6">
        <v>2.88</v>
      </c>
      <c r="F36" s="6">
        <v>5.54</v>
      </c>
      <c r="G36" s="6">
        <v>2.5499999999999998</v>
      </c>
      <c r="H36" s="6">
        <v>2.84</v>
      </c>
      <c r="I36" s="6">
        <v>0.78</v>
      </c>
      <c r="J36" s="6">
        <v>0.38</v>
      </c>
      <c r="K36" s="6">
        <v>0.3</v>
      </c>
      <c r="L36" s="6">
        <v>3.46</v>
      </c>
      <c r="M36" s="20">
        <v>0.88</v>
      </c>
      <c r="N36" s="21">
        <v>24.51</v>
      </c>
      <c r="AG36" s="21">
        <v>24.51</v>
      </c>
    </row>
    <row r="37" spans="1:33" ht="15.75" thickBot="1" x14ac:dyDescent="0.3">
      <c r="A37" s="11">
        <v>1984</v>
      </c>
      <c r="B37" s="9">
        <v>0.55000000000000004</v>
      </c>
      <c r="C37" s="6">
        <v>0.8</v>
      </c>
      <c r="D37" s="6">
        <v>2.66</v>
      </c>
      <c r="E37" s="6">
        <v>2.29</v>
      </c>
      <c r="F37" s="6">
        <v>0.45</v>
      </c>
      <c r="G37" s="6">
        <v>1.85</v>
      </c>
      <c r="H37" s="6">
        <v>1.67</v>
      </c>
      <c r="I37" s="6">
        <v>2.57</v>
      </c>
      <c r="J37" s="6">
        <v>1.01</v>
      </c>
      <c r="K37" s="6">
        <v>4.25</v>
      </c>
      <c r="L37" s="6">
        <v>0.01</v>
      </c>
      <c r="M37" s="20">
        <v>0.43</v>
      </c>
      <c r="N37" s="21">
        <v>18.540000000000003</v>
      </c>
      <c r="AG37" s="21">
        <v>18.540000000000003</v>
      </c>
    </row>
    <row r="38" spans="1:33" ht="15.75" thickBot="1" x14ac:dyDescent="0.3">
      <c r="A38" s="11">
        <v>1985</v>
      </c>
      <c r="B38" s="9">
        <v>0.99</v>
      </c>
      <c r="C38" s="6">
        <v>0.89</v>
      </c>
      <c r="D38" s="6">
        <v>1.43</v>
      </c>
      <c r="E38" s="6">
        <v>1.82</v>
      </c>
      <c r="F38" s="6">
        <v>1.37</v>
      </c>
      <c r="G38" s="6">
        <v>1.91</v>
      </c>
      <c r="H38" s="6">
        <v>1.99</v>
      </c>
      <c r="I38" s="6">
        <v>0.03</v>
      </c>
      <c r="J38" s="6">
        <v>2.86</v>
      </c>
      <c r="K38" s="6">
        <v>1.07</v>
      </c>
      <c r="L38" s="6">
        <v>1.95</v>
      </c>
      <c r="M38" s="20">
        <v>1.1299999999999999</v>
      </c>
      <c r="N38" s="21">
        <v>17.439999999999998</v>
      </c>
      <c r="AG38" s="21">
        <v>17.439999999999998</v>
      </c>
    </row>
    <row r="39" spans="1:33" ht="15.75" thickBot="1" x14ac:dyDescent="0.3">
      <c r="A39" s="11">
        <v>1986</v>
      </c>
      <c r="B39" s="9">
        <v>0.09</v>
      </c>
      <c r="C39" s="6">
        <v>1.04</v>
      </c>
      <c r="D39" s="6">
        <v>0.61</v>
      </c>
      <c r="E39" s="6">
        <v>4.88</v>
      </c>
      <c r="F39" s="6">
        <v>2.62</v>
      </c>
      <c r="G39" s="6">
        <v>1.68</v>
      </c>
      <c r="H39" s="6">
        <v>1.94</v>
      </c>
      <c r="I39" s="6">
        <v>0.67</v>
      </c>
      <c r="J39" s="6">
        <v>1.1499999999999999</v>
      </c>
      <c r="K39" s="6">
        <v>3.66</v>
      </c>
      <c r="L39" s="6">
        <v>2.37</v>
      </c>
      <c r="M39" s="20">
        <v>0.64</v>
      </c>
      <c r="N39" s="21">
        <v>21.35</v>
      </c>
      <c r="AG39" s="21">
        <v>21.35</v>
      </c>
    </row>
    <row r="40" spans="1:33" ht="15.75" thickBot="1" x14ac:dyDescent="0.3">
      <c r="A40" s="11">
        <v>1987</v>
      </c>
      <c r="B40" s="9">
        <v>1.17</v>
      </c>
      <c r="C40" s="6">
        <v>2.44</v>
      </c>
      <c r="D40" s="6">
        <v>2.42</v>
      </c>
      <c r="E40" s="6">
        <v>2.5499999999999998</v>
      </c>
      <c r="F40" s="6">
        <v>2.12</v>
      </c>
      <c r="G40" s="6">
        <v>6.04</v>
      </c>
      <c r="H40" s="6">
        <v>1.26</v>
      </c>
      <c r="I40" s="6">
        <v>1.99</v>
      </c>
      <c r="J40" s="6">
        <v>1.1299999999999999</v>
      </c>
      <c r="K40" s="6">
        <v>0.94</v>
      </c>
      <c r="L40" s="6">
        <v>1.79</v>
      </c>
      <c r="M40" s="20">
        <v>1.97</v>
      </c>
      <c r="N40" s="21">
        <v>25.819999999999997</v>
      </c>
      <c r="AG40" s="21">
        <v>25.819999999999997</v>
      </c>
    </row>
    <row r="41" spans="1:33" ht="15.75" thickBot="1" x14ac:dyDescent="0.3">
      <c r="A41" s="11">
        <v>1988</v>
      </c>
      <c r="B41" s="9">
        <v>0.4</v>
      </c>
      <c r="C41" s="6">
        <v>1.1399999999999999</v>
      </c>
      <c r="D41" s="6">
        <v>2.5299999999999998</v>
      </c>
      <c r="E41" s="6">
        <v>1.48</v>
      </c>
      <c r="F41" s="6">
        <v>3.7</v>
      </c>
      <c r="G41" s="6">
        <v>0.7</v>
      </c>
      <c r="H41" s="6">
        <v>0.71</v>
      </c>
      <c r="I41" s="6">
        <v>1.33</v>
      </c>
      <c r="J41" s="6">
        <v>2.02</v>
      </c>
      <c r="K41" s="6">
        <v>0.03</v>
      </c>
      <c r="L41" s="6">
        <v>0.75</v>
      </c>
      <c r="M41" s="20">
        <v>2.16</v>
      </c>
      <c r="N41" s="21">
        <v>16.95</v>
      </c>
      <c r="AG41" s="21">
        <v>16.95</v>
      </c>
    </row>
    <row r="42" spans="1:33" ht="15.75" thickBot="1" x14ac:dyDescent="0.3">
      <c r="A42" s="11">
        <v>1989</v>
      </c>
      <c r="B42" s="9">
        <v>1.19</v>
      </c>
      <c r="C42" s="6">
        <v>1.27</v>
      </c>
      <c r="D42" s="6">
        <v>0.97</v>
      </c>
      <c r="E42" s="6">
        <v>1.95</v>
      </c>
      <c r="F42" s="6">
        <v>2.68</v>
      </c>
      <c r="G42" s="6">
        <v>2.93</v>
      </c>
      <c r="H42" s="6">
        <v>1.43</v>
      </c>
      <c r="I42" s="6" t="s">
        <v>48</v>
      </c>
      <c r="J42" s="6" t="s">
        <v>48</v>
      </c>
      <c r="K42" s="6" t="s">
        <v>48</v>
      </c>
      <c r="L42" s="6" t="s">
        <v>48</v>
      </c>
      <c r="M42" s="20" t="s">
        <v>48</v>
      </c>
      <c r="N42" s="21" t="s">
        <v>48</v>
      </c>
      <c r="AG42" s="21"/>
    </row>
    <row r="43" spans="1:33" ht="15.75" thickBot="1" x14ac:dyDescent="0.3">
      <c r="A43" s="11">
        <v>1990</v>
      </c>
      <c r="B43" s="9" t="s">
        <v>48</v>
      </c>
      <c r="C43" s="6" t="s">
        <v>48</v>
      </c>
      <c r="D43" s="6" t="s">
        <v>48</v>
      </c>
      <c r="E43" s="6">
        <v>2.16</v>
      </c>
      <c r="F43" s="6">
        <v>1.73</v>
      </c>
      <c r="G43" s="6">
        <v>0.39</v>
      </c>
      <c r="H43" s="6">
        <v>4.2300000000000004</v>
      </c>
      <c r="I43" s="6">
        <v>1.1299999999999999</v>
      </c>
      <c r="J43" s="6">
        <v>1.84</v>
      </c>
      <c r="K43" s="6">
        <v>0.96</v>
      </c>
      <c r="L43" s="6">
        <v>1.6</v>
      </c>
      <c r="M43" s="20">
        <v>0.75</v>
      </c>
      <c r="N43" s="21" t="s">
        <v>48</v>
      </c>
      <c r="AG43" s="21"/>
    </row>
    <row r="44" spans="1:33" ht="15.75" thickBot="1" x14ac:dyDescent="0.3">
      <c r="A44" s="11">
        <v>1991</v>
      </c>
      <c r="B44" s="9">
        <v>1.05</v>
      </c>
      <c r="C44" s="6">
        <v>0.15</v>
      </c>
      <c r="D44" s="6">
        <v>0.43</v>
      </c>
      <c r="E44" s="6">
        <v>2.41</v>
      </c>
      <c r="F44" s="6">
        <v>2.9</v>
      </c>
      <c r="G44" s="6">
        <v>3.59</v>
      </c>
      <c r="H44" s="6">
        <v>3.11</v>
      </c>
      <c r="I44" s="6">
        <v>2.08</v>
      </c>
      <c r="J44" s="6">
        <v>1.21</v>
      </c>
      <c r="K44" s="6">
        <v>0.93</v>
      </c>
      <c r="L44" s="6">
        <v>3.3</v>
      </c>
      <c r="M44" s="20">
        <v>0.01</v>
      </c>
      <c r="N44" s="21">
        <v>21.17</v>
      </c>
      <c r="AG44" s="21">
        <v>21.17</v>
      </c>
    </row>
    <row r="45" spans="1:33" ht="15.75" thickBot="1" x14ac:dyDescent="0.3">
      <c r="A45" s="11">
        <v>1992</v>
      </c>
      <c r="B45" s="9">
        <v>0.67</v>
      </c>
      <c r="C45" s="6" t="s">
        <v>1</v>
      </c>
      <c r="D45" s="6">
        <v>5.17</v>
      </c>
      <c r="E45" s="6">
        <v>0.46</v>
      </c>
      <c r="F45" s="6">
        <v>1.7</v>
      </c>
      <c r="G45" s="6">
        <v>0.96</v>
      </c>
      <c r="H45" s="6">
        <v>1.1299999999999999</v>
      </c>
      <c r="I45" s="6">
        <v>3.08</v>
      </c>
      <c r="J45" s="6">
        <v>0.02</v>
      </c>
      <c r="K45" s="6">
        <v>0.79</v>
      </c>
      <c r="L45" s="6">
        <v>2.56</v>
      </c>
      <c r="M45" s="20">
        <v>0.84</v>
      </c>
      <c r="N45" s="21">
        <v>17.380009999999999</v>
      </c>
      <c r="AG45" s="21">
        <v>17.380009999999999</v>
      </c>
    </row>
    <row r="46" spans="1:33" ht="15.75" thickBot="1" x14ac:dyDescent="0.3">
      <c r="A46" s="11">
        <v>1993</v>
      </c>
      <c r="B46" s="9">
        <v>0.25</v>
      </c>
      <c r="C46" s="6">
        <v>0.9</v>
      </c>
      <c r="D46" s="6">
        <v>2.15</v>
      </c>
      <c r="E46" s="6">
        <v>2.56</v>
      </c>
      <c r="F46" s="6">
        <v>1.73</v>
      </c>
      <c r="G46" s="6">
        <v>3.38</v>
      </c>
      <c r="H46" s="6">
        <v>1.4</v>
      </c>
      <c r="I46" s="6" t="s">
        <v>48</v>
      </c>
      <c r="J46" s="6">
        <v>3.32</v>
      </c>
      <c r="K46" s="6">
        <v>2.42</v>
      </c>
      <c r="L46" s="6">
        <v>2.17</v>
      </c>
      <c r="M46" s="20">
        <v>0.55000000000000004</v>
      </c>
      <c r="N46" s="21" t="s">
        <v>48</v>
      </c>
      <c r="AG46" s="21"/>
    </row>
    <row r="47" spans="1:33" ht="15.75" thickBot="1" x14ac:dyDescent="0.3">
      <c r="A47" s="11">
        <v>1994</v>
      </c>
      <c r="B47" s="9">
        <v>0.86</v>
      </c>
      <c r="C47" s="6">
        <v>1.37</v>
      </c>
      <c r="D47" s="6">
        <v>1.61</v>
      </c>
      <c r="E47" s="6">
        <v>3.46</v>
      </c>
      <c r="F47" s="6">
        <v>1.35</v>
      </c>
      <c r="G47" s="6">
        <v>0.93</v>
      </c>
      <c r="H47" s="6">
        <v>0.35</v>
      </c>
      <c r="I47" s="6">
        <v>2.56</v>
      </c>
      <c r="J47" s="6">
        <v>0.54</v>
      </c>
      <c r="K47" s="6">
        <v>1.02</v>
      </c>
      <c r="L47" s="6">
        <v>2.25</v>
      </c>
      <c r="M47" s="20">
        <v>0.49</v>
      </c>
      <c r="N47" s="21">
        <v>16.79</v>
      </c>
      <c r="AG47" s="21">
        <v>16.79</v>
      </c>
    </row>
    <row r="48" spans="1:33" ht="15.75" thickBot="1" x14ac:dyDescent="0.3">
      <c r="A48" s="11">
        <v>1995</v>
      </c>
      <c r="B48" s="9">
        <v>0.64</v>
      </c>
      <c r="C48" s="6">
        <v>1.53</v>
      </c>
      <c r="D48" s="6">
        <v>1.21</v>
      </c>
      <c r="E48" s="6">
        <v>4.95</v>
      </c>
      <c r="F48" s="6">
        <v>9.59</v>
      </c>
      <c r="G48" s="6">
        <v>4.03</v>
      </c>
      <c r="H48" s="6">
        <v>0.72</v>
      </c>
      <c r="I48" s="6">
        <v>1.45</v>
      </c>
      <c r="J48" s="6">
        <v>2.96</v>
      </c>
      <c r="K48" s="6">
        <v>0.59</v>
      </c>
      <c r="L48" s="6">
        <v>1.51</v>
      </c>
      <c r="M48" s="20">
        <v>0.25</v>
      </c>
      <c r="N48" s="21">
        <v>29.430000000000003</v>
      </c>
      <c r="AG48" s="21">
        <v>29.430000000000003</v>
      </c>
    </row>
    <row r="49" spans="1:33" ht="15.75" thickBot="1" x14ac:dyDescent="0.3">
      <c r="A49" s="11">
        <v>1996</v>
      </c>
      <c r="B49" s="9">
        <v>2.19</v>
      </c>
      <c r="C49" s="6">
        <v>0.28999999999999998</v>
      </c>
      <c r="D49" s="6">
        <v>2.16</v>
      </c>
      <c r="E49" s="6">
        <v>1.49</v>
      </c>
      <c r="F49" s="6">
        <v>4.63</v>
      </c>
      <c r="G49" s="6">
        <v>2.77</v>
      </c>
      <c r="H49" s="6">
        <v>1.96</v>
      </c>
      <c r="I49" s="6">
        <v>0.63</v>
      </c>
      <c r="J49" s="6">
        <v>3.48</v>
      </c>
      <c r="K49" s="6">
        <v>0.28000000000000003</v>
      </c>
      <c r="L49" s="6">
        <v>1.43</v>
      </c>
      <c r="M49" s="20">
        <v>0.37</v>
      </c>
      <c r="N49" s="21">
        <v>21.680000000000003</v>
      </c>
      <c r="AG49" s="21">
        <v>21.680000000000003</v>
      </c>
    </row>
    <row r="50" spans="1:33" ht="15.75" thickBot="1" x14ac:dyDescent="0.3">
      <c r="A50" s="11">
        <v>1997</v>
      </c>
      <c r="B50" s="9">
        <v>0.87</v>
      </c>
      <c r="C50" s="6">
        <v>1.83</v>
      </c>
      <c r="D50" s="6">
        <v>0.91</v>
      </c>
      <c r="E50" s="6">
        <v>5.77</v>
      </c>
      <c r="F50" s="6">
        <v>2.19</v>
      </c>
      <c r="G50" s="6">
        <v>3.69</v>
      </c>
      <c r="H50" s="6">
        <v>1.1399999999999999</v>
      </c>
      <c r="I50" s="6">
        <v>5.27</v>
      </c>
      <c r="J50" s="6">
        <v>1.92</v>
      </c>
      <c r="K50" s="6">
        <v>2.7</v>
      </c>
      <c r="L50" s="6" t="s">
        <v>48</v>
      </c>
      <c r="M50" s="20" t="s">
        <v>48</v>
      </c>
      <c r="N50" s="21" t="s">
        <v>48</v>
      </c>
      <c r="AG50" s="21"/>
    </row>
    <row r="51" spans="1:33" ht="15.75" thickBot="1" x14ac:dyDescent="0.3">
      <c r="A51" s="11">
        <v>1998</v>
      </c>
      <c r="B51" s="9">
        <v>1.07</v>
      </c>
      <c r="C51" s="6">
        <v>0.23</v>
      </c>
      <c r="D51" s="6">
        <v>3.41</v>
      </c>
      <c r="E51" s="6">
        <v>4.5599999999999996</v>
      </c>
      <c r="F51" s="6">
        <v>1.82</v>
      </c>
      <c r="G51" s="6">
        <v>1.85</v>
      </c>
      <c r="H51" s="6">
        <v>4.0199999999999996</v>
      </c>
      <c r="I51" s="6">
        <v>0.97</v>
      </c>
      <c r="J51" s="6">
        <v>0.66</v>
      </c>
      <c r="K51" s="6">
        <v>1.1200000000000001</v>
      </c>
      <c r="L51" s="6" t="s">
        <v>48</v>
      </c>
      <c r="M51" s="20" t="s">
        <v>48</v>
      </c>
      <c r="N51" s="21" t="s">
        <v>48</v>
      </c>
      <c r="AG51" s="21"/>
    </row>
    <row r="52" spans="1:33" ht="15.75" thickBot="1" x14ac:dyDescent="0.3">
      <c r="A52" s="11">
        <v>1999</v>
      </c>
      <c r="B52" s="9" t="s">
        <v>48</v>
      </c>
      <c r="C52" s="6" t="s">
        <v>48</v>
      </c>
      <c r="D52" s="6" t="s">
        <v>48</v>
      </c>
      <c r="E52" s="6" t="s">
        <v>48</v>
      </c>
      <c r="F52" s="6">
        <v>1.84</v>
      </c>
      <c r="G52" s="6">
        <v>0.82</v>
      </c>
      <c r="H52" s="6">
        <v>2.54</v>
      </c>
      <c r="I52" s="6">
        <v>5.54</v>
      </c>
      <c r="J52" s="6">
        <v>2.62</v>
      </c>
      <c r="K52" s="6">
        <v>1.33</v>
      </c>
      <c r="L52" s="6">
        <v>0.81</v>
      </c>
      <c r="M52" s="20">
        <v>1.01</v>
      </c>
      <c r="N52" s="21" t="s">
        <v>48</v>
      </c>
      <c r="AG52" s="21"/>
    </row>
    <row r="53" spans="1:33" ht="15.75" thickBot="1" x14ac:dyDescent="0.3">
      <c r="A53" s="11">
        <v>2000</v>
      </c>
      <c r="B53" s="9">
        <v>0.14000000000000001</v>
      </c>
      <c r="C53" s="6">
        <v>0.55000000000000004</v>
      </c>
      <c r="D53" s="6">
        <v>2.56</v>
      </c>
      <c r="E53" s="6">
        <v>1.5</v>
      </c>
      <c r="F53" s="6">
        <v>1.6</v>
      </c>
      <c r="G53" s="6">
        <v>1.53</v>
      </c>
      <c r="H53" s="6">
        <v>2.09</v>
      </c>
      <c r="I53" s="6">
        <v>0.72</v>
      </c>
      <c r="J53" s="6">
        <v>2.5099999999999998</v>
      </c>
      <c r="K53" s="6">
        <v>1.28</v>
      </c>
      <c r="L53" s="6">
        <v>0.89</v>
      </c>
      <c r="M53" s="20">
        <v>0.44</v>
      </c>
      <c r="N53" s="21">
        <v>15.809999999999999</v>
      </c>
      <c r="AG53" s="21">
        <v>15.809999999999999</v>
      </c>
    </row>
    <row r="54" spans="1:33" ht="15.75" thickBot="1" x14ac:dyDescent="0.3">
      <c r="A54" s="11">
        <v>2001</v>
      </c>
      <c r="B54" s="9">
        <v>0.73</v>
      </c>
      <c r="C54" s="6">
        <v>0.86</v>
      </c>
      <c r="D54" s="6">
        <v>2.0099999999999998</v>
      </c>
      <c r="E54" s="6">
        <v>2.94</v>
      </c>
      <c r="F54" s="6">
        <v>3.62</v>
      </c>
      <c r="G54" s="6">
        <v>1.0900000000000001</v>
      </c>
      <c r="H54" s="6">
        <v>1.76</v>
      </c>
      <c r="I54" s="6">
        <v>1.64</v>
      </c>
      <c r="J54" s="6">
        <v>1.77</v>
      </c>
      <c r="K54" s="6">
        <v>0.4</v>
      </c>
      <c r="L54" s="6">
        <v>1.02</v>
      </c>
      <c r="M54" s="20">
        <v>0.36</v>
      </c>
      <c r="N54" s="21">
        <v>18.2</v>
      </c>
      <c r="AG54" s="21">
        <v>18.2</v>
      </c>
    </row>
    <row r="55" spans="1:33" ht="15.75" thickBot="1" x14ac:dyDescent="0.3">
      <c r="A55" s="11">
        <v>2002</v>
      </c>
      <c r="B55" s="9">
        <v>1.07</v>
      </c>
      <c r="C55" s="6">
        <v>0.44</v>
      </c>
      <c r="D55" s="6">
        <v>1.5</v>
      </c>
      <c r="E55" s="6">
        <v>0.2</v>
      </c>
      <c r="F55" s="6">
        <v>3.2</v>
      </c>
      <c r="G55" s="6">
        <v>1.18</v>
      </c>
      <c r="H55" s="6">
        <v>0.09</v>
      </c>
      <c r="I55" s="6">
        <v>1.44</v>
      </c>
      <c r="J55" s="6">
        <v>1.52</v>
      </c>
      <c r="K55" s="6">
        <v>2.44</v>
      </c>
      <c r="L55" s="6">
        <v>0.78</v>
      </c>
      <c r="M55" s="20">
        <v>0.02</v>
      </c>
      <c r="N55" s="21">
        <v>13.879999999999997</v>
      </c>
      <c r="AG55" s="21">
        <v>13.879999999999997</v>
      </c>
    </row>
    <row r="56" spans="1:33" ht="15.75" thickBot="1" x14ac:dyDescent="0.3">
      <c r="A56" s="11">
        <v>2003</v>
      </c>
      <c r="B56" s="9">
        <v>0.09</v>
      </c>
      <c r="C56" s="6">
        <v>1.52</v>
      </c>
      <c r="D56" s="6">
        <v>5.44</v>
      </c>
      <c r="E56" s="6">
        <v>2.99</v>
      </c>
      <c r="F56" s="6">
        <v>2.62</v>
      </c>
      <c r="G56" s="6">
        <v>2.69</v>
      </c>
      <c r="H56" s="6">
        <v>0.71</v>
      </c>
      <c r="I56" s="6">
        <v>3.52</v>
      </c>
      <c r="J56" s="6">
        <v>0.35</v>
      </c>
      <c r="K56" s="6">
        <v>0.45</v>
      </c>
      <c r="L56" s="6">
        <v>0.8</v>
      </c>
      <c r="M56" s="20">
        <v>0.84</v>
      </c>
      <c r="N56" s="21">
        <v>22.02</v>
      </c>
      <c r="AG56" s="21">
        <v>22.02</v>
      </c>
    </row>
    <row r="57" spans="1:33" ht="15.75" thickBot="1" x14ac:dyDescent="0.3">
      <c r="A57" s="11">
        <v>2004</v>
      </c>
      <c r="B57" s="9">
        <v>0.82</v>
      </c>
      <c r="C57" s="6">
        <v>1.31</v>
      </c>
      <c r="D57" s="6">
        <v>1.0900000000000001</v>
      </c>
      <c r="E57" s="6">
        <v>5.66</v>
      </c>
      <c r="F57" s="6">
        <v>1.28</v>
      </c>
      <c r="G57" s="6">
        <v>3.96</v>
      </c>
      <c r="H57" s="6">
        <v>3.44</v>
      </c>
      <c r="I57" s="6">
        <v>2.88</v>
      </c>
      <c r="J57" s="6">
        <v>2.0699999999999998</v>
      </c>
      <c r="K57" s="6">
        <v>2.3199999999999998</v>
      </c>
      <c r="L57" s="6">
        <v>1.99</v>
      </c>
      <c r="M57" s="20">
        <v>0.35</v>
      </c>
      <c r="N57" s="21">
        <v>27.169999999999998</v>
      </c>
      <c r="AG57" s="21">
        <v>27.169999999999998</v>
      </c>
    </row>
    <row r="58" spans="1:33" ht="15.75" thickBot="1" x14ac:dyDescent="0.3">
      <c r="A58" s="11">
        <v>2005</v>
      </c>
      <c r="B58" s="9">
        <v>1.4</v>
      </c>
      <c r="C58" s="6">
        <v>0.31</v>
      </c>
      <c r="D58" s="6">
        <v>1.22</v>
      </c>
      <c r="E58" s="6">
        <v>3.86</v>
      </c>
      <c r="F58" s="6">
        <v>1.91</v>
      </c>
      <c r="G58" s="6">
        <v>2.68</v>
      </c>
      <c r="H58" s="6">
        <v>0.42</v>
      </c>
      <c r="I58" s="6">
        <v>1.63</v>
      </c>
      <c r="J58" s="6">
        <v>0.42</v>
      </c>
      <c r="K58" s="6">
        <v>2.8</v>
      </c>
      <c r="L58" s="6">
        <v>0.34</v>
      </c>
      <c r="M58" s="20">
        <v>0.43</v>
      </c>
      <c r="N58" s="21">
        <v>17.419999999999998</v>
      </c>
      <c r="AG58" s="21">
        <v>17.419999999999998</v>
      </c>
    </row>
    <row r="59" spans="1:33" ht="15.75" thickBot="1" x14ac:dyDescent="0.3">
      <c r="A59" s="11">
        <v>2006</v>
      </c>
      <c r="B59" s="9">
        <v>0.44</v>
      </c>
      <c r="C59" s="6">
        <v>0.68</v>
      </c>
      <c r="D59" s="6">
        <v>2.08</v>
      </c>
      <c r="E59" s="6">
        <v>1.04</v>
      </c>
      <c r="F59" s="6">
        <v>1.1399999999999999</v>
      </c>
      <c r="G59" s="6">
        <v>1.32</v>
      </c>
      <c r="H59" s="6">
        <v>2.63</v>
      </c>
      <c r="I59" s="6">
        <v>1.23</v>
      </c>
      <c r="J59" s="6">
        <v>1.25</v>
      </c>
      <c r="K59" s="6">
        <v>3.71</v>
      </c>
      <c r="L59" s="6">
        <v>0.74</v>
      </c>
      <c r="M59" s="20">
        <v>3.05</v>
      </c>
      <c r="N59" s="21">
        <v>19.309999999999999</v>
      </c>
      <c r="AG59" s="21">
        <v>19.309999999999999</v>
      </c>
    </row>
    <row r="60" spans="1:33" ht="15.75" thickBot="1" x14ac:dyDescent="0.3">
      <c r="A60" s="11">
        <v>2007</v>
      </c>
      <c r="B60" s="9">
        <v>1.68</v>
      </c>
      <c r="C60" s="6">
        <v>0.86</v>
      </c>
      <c r="D60" s="6">
        <v>1.69</v>
      </c>
      <c r="E60" s="6">
        <v>2.2400000000000002</v>
      </c>
      <c r="F60" s="6">
        <v>1.79</v>
      </c>
      <c r="G60" s="6">
        <v>0.38</v>
      </c>
      <c r="H60" s="6">
        <v>0.8</v>
      </c>
      <c r="I60" s="6">
        <v>1.92</v>
      </c>
      <c r="J60" s="6">
        <v>1.92</v>
      </c>
      <c r="K60" s="6">
        <v>1.38</v>
      </c>
      <c r="L60" s="6">
        <v>0.47</v>
      </c>
      <c r="M60" s="20">
        <v>2.1</v>
      </c>
      <c r="N60" s="21">
        <v>17.230000000000004</v>
      </c>
      <c r="AG60" s="21">
        <v>17.230000000000004</v>
      </c>
    </row>
    <row r="61" spans="1:33" ht="15.75" thickBot="1" x14ac:dyDescent="0.3">
      <c r="A61" s="11">
        <v>2008</v>
      </c>
      <c r="B61" s="9">
        <v>0.46</v>
      </c>
      <c r="C61" s="6">
        <v>0.63</v>
      </c>
      <c r="D61" s="6">
        <v>1.47</v>
      </c>
      <c r="E61" s="6">
        <v>1.1299999999999999</v>
      </c>
      <c r="F61" s="6">
        <v>4.21</v>
      </c>
      <c r="G61" s="6">
        <v>1.58</v>
      </c>
      <c r="H61" s="6">
        <v>0.09</v>
      </c>
      <c r="I61" s="6">
        <v>2.97</v>
      </c>
      <c r="J61" s="6">
        <v>1.84</v>
      </c>
      <c r="K61" s="6">
        <v>1.18</v>
      </c>
      <c r="L61" s="6">
        <v>0.13</v>
      </c>
      <c r="M61" s="20">
        <v>1.33</v>
      </c>
      <c r="N61" s="21">
        <v>17.020000000000003</v>
      </c>
      <c r="AG61" s="21">
        <v>17.020000000000003</v>
      </c>
    </row>
    <row r="62" spans="1:33" ht="15.75" thickBot="1" x14ac:dyDescent="0.3">
      <c r="A62" s="11">
        <v>2009</v>
      </c>
      <c r="B62" s="9">
        <v>0.62</v>
      </c>
      <c r="C62" s="6">
        <v>0.27</v>
      </c>
      <c r="D62" s="6">
        <v>1.89</v>
      </c>
      <c r="E62" s="6">
        <v>5.88</v>
      </c>
      <c r="F62" s="6">
        <v>3.08</v>
      </c>
      <c r="G62" s="6">
        <v>2.7</v>
      </c>
      <c r="H62" s="6">
        <v>1.42</v>
      </c>
      <c r="I62" s="6">
        <v>0.33</v>
      </c>
      <c r="J62" s="6">
        <v>0.42</v>
      </c>
      <c r="K62" s="6">
        <v>3.26</v>
      </c>
      <c r="L62" s="6">
        <v>0.93</v>
      </c>
      <c r="M62" s="20">
        <v>1.39</v>
      </c>
      <c r="N62" s="21">
        <v>22.190000000000005</v>
      </c>
      <c r="AG62" s="21">
        <v>22.190000000000005</v>
      </c>
    </row>
    <row r="63" spans="1:33" ht="15.75" thickBot="1" x14ac:dyDescent="0.3">
      <c r="A63" s="11">
        <v>2010</v>
      </c>
      <c r="B63" s="9">
        <v>0.28000000000000003</v>
      </c>
      <c r="C63" s="6">
        <v>1.37</v>
      </c>
      <c r="D63" s="6">
        <v>3.3</v>
      </c>
      <c r="E63" s="6">
        <v>3.63</v>
      </c>
      <c r="F63" s="6">
        <v>2.71</v>
      </c>
      <c r="G63" s="6">
        <v>3.36</v>
      </c>
      <c r="H63" s="6">
        <v>2.31</v>
      </c>
      <c r="I63" s="6">
        <v>1.07</v>
      </c>
      <c r="J63" s="6">
        <v>0.25</v>
      </c>
      <c r="K63" s="6">
        <v>0.94</v>
      </c>
      <c r="L63" s="6">
        <v>0.61</v>
      </c>
      <c r="M63" s="20">
        <v>0.48</v>
      </c>
      <c r="N63" s="21">
        <v>20.309999999999999</v>
      </c>
      <c r="AG63" s="21">
        <v>20.309999999999999</v>
      </c>
    </row>
    <row r="64" spans="1:33" ht="15.75" thickBot="1" x14ac:dyDescent="0.3">
      <c r="A64" s="11">
        <v>2011</v>
      </c>
      <c r="B64" s="9">
        <v>0.96</v>
      </c>
      <c r="C64" s="6">
        <v>1.02</v>
      </c>
      <c r="D64" s="6">
        <v>0.33</v>
      </c>
      <c r="E64" s="6">
        <v>2.41</v>
      </c>
      <c r="F64" s="6">
        <v>5.16</v>
      </c>
      <c r="G64" s="6">
        <v>1.35</v>
      </c>
      <c r="H64" s="6">
        <v>2.87</v>
      </c>
      <c r="I64" s="6">
        <v>1.08</v>
      </c>
      <c r="J64" s="6">
        <v>2.56</v>
      </c>
      <c r="K64" s="6">
        <v>1.65</v>
      </c>
      <c r="L64" s="6">
        <v>0.98</v>
      </c>
      <c r="M64" s="20">
        <v>1.92</v>
      </c>
      <c r="N64" s="21">
        <v>22.29</v>
      </c>
      <c r="AG64" s="21">
        <v>22.29</v>
      </c>
    </row>
    <row r="65" spans="1:33" ht="15.75" thickBot="1" x14ac:dyDescent="0.3">
      <c r="A65" s="22">
        <v>2012</v>
      </c>
      <c r="B65" s="23">
        <v>0.38</v>
      </c>
      <c r="C65" s="24">
        <v>1.94</v>
      </c>
      <c r="D65" s="24">
        <v>0.01</v>
      </c>
      <c r="E65" s="24">
        <v>1.31</v>
      </c>
      <c r="F65" s="24">
        <v>1.78</v>
      </c>
      <c r="G65" s="24">
        <v>0.38</v>
      </c>
      <c r="H65" s="24">
        <v>4.99</v>
      </c>
      <c r="I65" s="24">
        <v>0.36</v>
      </c>
      <c r="J65" s="24">
        <v>2.27</v>
      </c>
      <c r="K65" s="24">
        <v>1.44</v>
      </c>
      <c r="L65" s="24">
        <v>0.28000000000000003</v>
      </c>
      <c r="M65" s="25">
        <v>0.51</v>
      </c>
      <c r="N65" s="21">
        <v>15.649999999999997</v>
      </c>
      <c r="AG65" s="21">
        <v>15.649999999999997</v>
      </c>
    </row>
    <row r="66" spans="1:33" ht="15.75" thickBot="1" x14ac:dyDescent="0.3">
      <c r="A66" s="26" t="s">
        <v>39</v>
      </c>
      <c r="B66" s="27">
        <v>0.01</v>
      </c>
      <c r="C66" s="28" t="s">
        <v>1</v>
      </c>
      <c r="D66" s="28">
        <v>0.01</v>
      </c>
      <c r="E66" s="28">
        <v>0.15</v>
      </c>
      <c r="F66" s="28" t="s">
        <v>1</v>
      </c>
      <c r="G66" s="28">
        <v>0.32</v>
      </c>
      <c r="H66" s="28">
        <v>0.09</v>
      </c>
      <c r="I66" s="28">
        <v>0.03</v>
      </c>
      <c r="J66" s="28">
        <v>0.01</v>
      </c>
      <c r="K66" s="28">
        <v>0.03</v>
      </c>
      <c r="L66" s="28">
        <v>0.01</v>
      </c>
      <c r="M66" s="29">
        <v>0.01</v>
      </c>
      <c r="N66" s="39">
        <f>MIN(N3:N65)</f>
        <v>11.129999999999999</v>
      </c>
    </row>
    <row r="67" spans="1:33" ht="15.75" thickBot="1" x14ac:dyDescent="0.3">
      <c r="A67" s="11" t="s">
        <v>40</v>
      </c>
      <c r="B67" s="9">
        <v>2.19</v>
      </c>
      <c r="C67" s="6">
        <v>2.44</v>
      </c>
      <c r="D67" s="6">
        <v>5.44</v>
      </c>
      <c r="E67" s="6">
        <v>6.85</v>
      </c>
      <c r="F67" s="6">
        <v>9.59</v>
      </c>
      <c r="G67" s="6">
        <v>6.04</v>
      </c>
      <c r="H67" s="6">
        <v>5.2</v>
      </c>
      <c r="I67" s="6">
        <v>7.49</v>
      </c>
      <c r="J67" s="6">
        <v>4.8899999999999997</v>
      </c>
      <c r="K67" s="6">
        <v>5.39</v>
      </c>
      <c r="L67" s="6">
        <v>3.46</v>
      </c>
      <c r="M67" s="20">
        <v>3.05</v>
      </c>
      <c r="N67" s="39">
        <f>MAX(N3:N65)</f>
        <v>29.430000000000003</v>
      </c>
    </row>
    <row r="68" spans="1:33" ht="30.75" thickBot="1" x14ac:dyDescent="0.3">
      <c r="A68" s="11" t="s">
        <v>47</v>
      </c>
      <c r="B68" s="9">
        <v>0.67524590163934417</v>
      </c>
      <c r="C68" s="9">
        <v>0.81770508196721314</v>
      </c>
      <c r="D68" s="9">
        <v>1.7152459016393442</v>
      </c>
      <c r="E68" s="9">
        <v>2.4664516129032252</v>
      </c>
      <c r="F68" s="9">
        <v>3.0050001612903232</v>
      </c>
      <c r="G68" s="9">
        <v>2.0175806451612899</v>
      </c>
      <c r="H68" s="9">
        <v>1.8698387096774192</v>
      </c>
      <c r="I68" s="9">
        <v>1.6419672131147538</v>
      </c>
      <c r="J68" s="9">
        <v>1.6326229508196721</v>
      </c>
      <c r="K68" s="9">
        <v>1.3885245901639343</v>
      </c>
      <c r="L68" s="9">
        <v>1.1589830508474575</v>
      </c>
      <c r="M68" s="9">
        <v>0.78135593220338972</v>
      </c>
      <c r="N68" s="39">
        <f>AVERAGE(N3:N65)</f>
        <v>18.935577307692299</v>
      </c>
    </row>
    <row r="69" spans="1:33" ht="30.75" thickBot="1" x14ac:dyDescent="0.3">
      <c r="A69" s="11" t="s">
        <v>42</v>
      </c>
      <c r="B69" s="9">
        <v>0.64526315789473676</v>
      </c>
      <c r="C69" s="9">
        <v>0.90526315789473677</v>
      </c>
      <c r="D69" s="9">
        <v>1.4884210526315789</v>
      </c>
      <c r="E69" s="9">
        <v>1.993157894736842</v>
      </c>
      <c r="F69" s="9">
        <v>3.120526315789474</v>
      </c>
      <c r="G69" s="9">
        <v>1.9415789473684211</v>
      </c>
      <c r="H69" s="9">
        <v>1.7794736842105265</v>
      </c>
      <c r="I69" s="9">
        <v>1.756842105263158</v>
      </c>
      <c r="J69" s="9">
        <v>1.4421052631578946</v>
      </c>
      <c r="K69" s="9">
        <v>1.0249999999999997</v>
      </c>
      <c r="L69" s="9">
        <v>0.98736842105263145</v>
      </c>
      <c r="M69" s="9">
        <v>0.63578947368421046</v>
      </c>
      <c r="N69" s="39">
        <f>AVERAGE(N3:N21)</f>
        <v>18.065555555555555</v>
      </c>
    </row>
    <row r="70" spans="1:33" ht="30.75" thickBot="1" x14ac:dyDescent="0.3">
      <c r="A70" s="11" t="s">
        <v>46</v>
      </c>
      <c r="B70" s="9">
        <v>0.68880952380952398</v>
      </c>
      <c r="C70" s="9">
        <v>0.77809547619047614</v>
      </c>
      <c r="D70" s="9">
        <v>1.8178571428571424</v>
      </c>
      <c r="E70" s="9">
        <v>2.6755813953488365</v>
      </c>
      <c r="F70" s="9">
        <v>2.9539537209302322</v>
      </c>
      <c r="G70" s="9">
        <v>2.0511627906976746</v>
      </c>
      <c r="H70" s="9">
        <v>1.9097674418604649</v>
      </c>
      <c r="I70" s="9">
        <v>1.59</v>
      </c>
      <c r="J70" s="9">
        <v>1.718809523809524</v>
      </c>
      <c r="K70" s="9">
        <v>1.5406976744186049</v>
      </c>
      <c r="L70" s="9">
        <v>1.2405000000000004</v>
      </c>
      <c r="M70" s="9">
        <v>0.85050000000000003</v>
      </c>
      <c r="N70" s="39">
        <f>AVERAGE(N22:N65)</f>
        <v>19.396177058823525</v>
      </c>
    </row>
    <row r="71" spans="1:33" ht="30.75" thickBot="1" x14ac:dyDescent="0.3">
      <c r="A71" s="11" t="s">
        <v>43</v>
      </c>
      <c r="B71" s="9">
        <v>0.69769230769230783</v>
      </c>
      <c r="C71" s="9">
        <v>0.9046153846153846</v>
      </c>
      <c r="D71" s="9">
        <v>1.8915384615384618</v>
      </c>
      <c r="E71" s="9">
        <v>2.6761538461538459</v>
      </c>
      <c r="F71" s="9">
        <v>2.6230769230769235</v>
      </c>
      <c r="G71" s="9">
        <v>1.8615384615384616</v>
      </c>
      <c r="H71" s="9">
        <v>1.8169230769230773</v>
      </c>
      <c r="I71" s="9">
        <v>1.5992307692307692</v>
      </c>
      <c r="J71" s="9">
        <v>1.473076923076923</v>
      </c>
      <c r="K71" s="9">
        <v>1.7884615384615385</v>
      </c>
      <c r="L71" s="9">
        <v>0.76615384615384607</v>
      </c>
      <c r="M71" s="9">
        <v>1.016923076923077</v>
      </c>
      <c r="N71" s="39">
        <f>AVERAGE(N53:N65)</f>
        <v>19.115384615384617</v>
      </c>
    </row>
    <row r="72" spans="1:33" ht="30.75" thickBot="1" x14ac:dyDescent="0.3">
      <c r="A72" s="11" t="s">
        <v>44</v>
      </c>
      <c r="B72" s="9">
        <v>0.61</v>
      </c>
      <c r="C72" s="9">
        <v>0.8</v>
      </c>
      <c r="D72" s="9">
        <v>1.5</v>
      </c>
      <c r="E72" s="9">
        <v>2.2149999999999999</v>
      </c>
      <c r="F72" s="9">
        <v>2.4850000000000003</v>
      </c>
      <c r="G72" s="9">
        <v>1.8</v>
      </c>
      <c r="H72" s="9">
        <v>1.67</v>
      </c>
      <c r="I72" s="9">
        <v>1.35</v>
      </c>
      <c r="J72" s="9">
        <v>1.37</v>
      </c>
      <c r="K72" s="9">
        <v>1.07</v>
      </c>
      <c r="L72" s="9">
        <v>0.93</v>
      </c>
      <c r="M72" s="9">
        <v>0.61</v>
      </c>
      <c r="N72" s="39">
        <f>MEDIAN(N3:N65)</f>
        <v>18.22</v>
      </c>
    </row>
    <row r="73" spans="1:33" ht="30.75" thickBot="1" x14ac:dyDescent="0.3">
      <c r="A73" s="12" t="s">
        <v>45</v>
      </c>
      <c r="B73" s="38">
        <v>0.62</v>
      </c>
      <c r="C73" s="7">
        <v>0.86</v>
      </c>
      <c r="D73" s="23">
        <v>1.69</v>
      </c>
      <c r="E73" s="7">
        <v>2.41</v>
      </c>
      <c r="F73" s="23">
        <v>2.62</v>
      </c>
      <c r="G73" s="7">
        <v>1.53</v>
      </c>
      <c r="H73" s="7">
        <v>1.76</v>
      </c>
      <c r="I73" s="7">
        <v>1.44</v>
      </c>
      <c r="J73" s="23">
        <v>1.77</v>
      </c>
      <c r="K73" s="7">
        <v>1.44</v>
      </c>
      <c r="L73" s="23">
        <v>0.78</v>
      </c>
      <c r="M73" s="37">
        <v>0.51</v>
      </c>
      <c r="N73" s="39">
        <f>MEDIAN(N53:N65)</f>
        <v>18.2</v>
      </c>
    </row>
    <row r="74" spans="1:33" x14ac:dyDescent="0.25">
      <c r="D74" s="35"/>
      <c r="F74" s="35"/>
      <c r="J74" s="35"/>
      <c r="L74" s="35"/>
    </row>
  </sheetData>
  <mergeCells count="2">
    <mergeCell ref="A1:A2"/>
    <mergeCell ref="B2:N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4"/>
  <sheetViews>
    <sheetView zoomScaleNormal="100" workbookViewId="0">
      <selection activeCell="R24" sqref="R24"/>
    </sheetView>
  </sheetViews>
  <sheetFormatPr defaultRowHeight="15" x14ac:dyDescent="0.25"/>
  <cols>
    <col min="1" max="1" width="14.5703125" customWidth="1"/>
    <col min="2" max="2" width="9.140625" customWidth="1"/>
  </cols>
  <sheetData>
    <row r="1" spans="1:33" ht="15.75" thickBot="1" x14ac:dyDescent="0.3">
      <c r="A1" s="90" t="s">
        <v>4</v>
      </c>
      <c r="B1" s="16" t="s">
        <v>22</v>
      </c>
      <c r="C1" s="17" t="s">
        <v>23</v>
      </c>
      <c r="D1" s="16" t="s">
        <v>24</v>
      </c>
      <c r="E1" s="17" t="s">
        <v>25</v>
      </c>
      <c r="F1" s="16" t="s">
        <v>26</v>
      </c>
      <c r="G1" s="17" t="s">
        <v>27</v>
      </c>
      <c r="H1" s="16" t="s">
        <v>28</v>
      </c>
      <c r="I1" s="17" t="s">
        <v>29</v>
      </c>
      <c r="J1" s="16" t="s">
        <v>30</v>
      </c>
      <c r="K1" s="17" t="s">
        <v>31</v>
      </c>
      <c r="L1" s="16" t="s">
        <v>32</v>
      </c>
      <c r="M1" s="17" t="s">
        <v>33</v>
      </c>
      <c r="N1" s="18" t="s">
        <v>38</v>
      </c>
    </row>
    <row r="2" spans="1:33" ht="15.75" thickBot="1" x14ac:dyDescent="0.3">
      <c r="A2" s="91"/>
      <c r="B2" s="87" t="s">
        <v>41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9"/>
    </row>
    <row r="3" spans="1:33" ht="15.75" thickBot="1" x14ac:dyDescent="0.3">
      <c r="A3" s="13">
        <v>1950</v>
      </c>
      <c r="B3" s="14">
        <v>0.28999999999999998</v>
      </c>
      <c r="C3" s="15">
        <v>0.62</v>
      </c>
      <c r="D3" s="15" t="s">
        <v>48</v>
      </c>
      <c r="E3" s="15">
        <v>1.67</v>
      </c>
      <c r="F3" s="15" t="s">
        <v>48</v>
      </c>
      <c r="G3" s="15">
        <v>1.95</v>
      </c>
      <c r="H3" s="15" t="s">
        <v>48</v>
      </c>
      <c r="I3" s="15">
        <v>0.34</v>
      </c>
      <c r="J3" s="15">
        <v>1.08</v>
      </c>
      <c r="K3" s="15">
        <v>0.01</v>
      </c>
      <c r="L3" s="15">
        <v>0.56999999999999995</v>
      </c>
      <c r="M3" s="19">
        <v>0.2</v>
      </c>
      <c r="N3" s="21" t="s">
        <v>48</v>
      </c>
      <c r="AG3" s="21">
        <v>0</v>
      </c>
    </row>
    <row r="4" spans="1:33" ht="15" customHeight="1" thickBot="1" x14ac:dyDescent="0.3">
      <c r="A4" s="11">
        <v>1951</v>
      </c>
      <c r="B4" s="9">
        <v>0.77</v>
      </c>
      <c r="C4" s="6">
        <v>0.46</v>
      </c>
      <c r="D4" s="6">
        <v>0.3</v>
      </c>
      <c r="E4" s="6">
        <v>2.12</v>
      </c>
      <c r="F4" s="6">
        <v>0.84</v>
      </c>
      <c r="G4" s="6" t="s">
        <v>48</v>
      </c>
      <c r="H4" s="6">
        <v>1.01</v>
      </c>
      <c r="I4" s="6">
        <v>5.93</v>
      </c>
      <c r="J4" s="6">
        <v>1.01</v>
      </c>
      <c r="K4" s="6">
        <v>1.53</v>
      </c>
      <c r="L4" s="6">
        <v>0.92</v>
      </c>
      <c r="M4" s="20">
        <v>0.4</v>
      </c>
      <c r="N4" s="21" t="s">
        <v>48</v>
      </c>
      <c r="AG4" s="21"/>
    </row>
    <row r="5" spans="1:33" ht="15.75" thickBot="1" x14ac:dyDescent="0.3">
      <c r="A5" s="11">
        <v>1952</v>
      </c>
      <c r="B5" s="9" t="s">
        <v>1</v>
      </c>
      <c r="C5" s="6">
        <v>0.61</v>
      </c>
      <c r="D5" s="6">
        <v>1.51</v>
      </c>
      <c r="E5" s="6">
        <v>1.98</v>
      </c>
      <c r="F5" s="6">
        <v>3.04</v>
      </c>
      <c r="G5" s="6">
        <v>0.91</v>
      </c>
      <c r="H5" s="6">
        <v>1.01</v>
      </c>
      <c r="I5" s="6">
        <v>2.14</v>
      </c>
      <c r="J5" s="6">
        <v>0.23</v>
      </c>
      <c r="K5" s="6">
        <v>0.25</v>
      </c>
      <c r="L5" s="6">
        <v>1.01</v>
      </c>
      <c r="M5" s="20">
        <v>0.14000000000000001</v>
      </c>
      <c r="N5" s="21">
        <v>12.83001</v>
      </c>
      <c r="AG5" s="21">
        <v>12.83001</v>
      </c>
    </row>
    <row r="6" spans="1:33" ht="15.75" thickBot="1" x14ac:dyDescent="0.3">
      <c r="A6" s="11">
        <v>1953</v>
      </c>
      <c r="B6" s="9">
        <v>0.45</v>
      </c>
      <c r="C6" s="6">
        <v>0.76</v>
      </c>
      <c r="D6" s="6">
        <v>0.43</v>
      </c>
      <c r="E6" s="6">
        <v>0.66</v>
      </c>
      <c r="F6" s="6">
        <v>2.17</v>
      </c>
      <c r="G6" s="6">
        <v>2.08</v>
      </c>
      <c r="H6" s="6">
        <v>2.93</v>
      </c>
      <c r="I6" s="6">
        <v>0.61</v>
      </c>
      <c r="J6" s="6">
        <v>0.06</v>
      </c>
      <c r="K6" s="6">
        <v>0.23</v>
      </c>
      <c r="L6" s="6">
        <v>0.5</v>
      </c>
      <c r="M6" s="20">
        <v>0.44</v>
      </c>
      <c r="N6" s="21">
        <v>11.32</v>
      </c>
      <c r="AG6" s="21">
        <v>11.32</v>
      </c>
    </row>
    <row r="7" spans="1:33" ht="15.75" thickBot="1" x14ac:dyDescent="0.3">
      <c r="A7" s="11">
        <v>1954</v>
      </c>
      <c r="B7" s="9">
        <v>0.1</v>
      </c>
      <c r="C7" s="6">
        <v>0.05</v>
      </c>
      <c r="D7" s="6">
        <v>0.79</v>
      </c>
      <c r="E7" s="6">
        <v>0.34</v>
      </c>
      <c r="F7" s="6">
        <v>0.55000000000000004</v>
      </c>
      <c r="G7" s="6">
        <v>0.3</v>
      </c>
      <c r="H7" s="6">
        <v>1.93</v>
      </c>
      <c r="I7" s="6">
        <v>0.85</v>
      </c>
      <c r="J7" s="6">
        <v>0.79</v>
      </c>
      <c r="K7" s="6">
        <v>0.11</v>
      </c>
      <c r="L7" s="6">
        <v>0.1</v>
      </c>
      <c r="M7" s="20">
        <v>0.4</v>
      </c>
      <c r="N7" s="21">
        <v>6.31</v>
      </c>
      <c r="AG7" s="21">
        <v>6.31</v>
      </c>
    </row>
    <row r="8" spans="1:33" ht="15.75" thickBot="1" x14ac:dyDescent="0.3">
      <c r="A8" s="11">
        <v>1955</v>
      </c>
      <c r="B8" s="9">
        <v>0.18</v>
      </c>
      <c r="C8" s="6">
        <v>0.42</v>
      </c>
      <c r="D8" s="6">
        <v>0.55000000000000004</v>
      </c>
      <c r="E8" s="6">
        <v>0.57999999999999996</v>
      </c>
      <c r="F8" s="6">
        <v>2.08</v>
      </c>
      <c r="G8" s="6">
        <v>1.1399999999999999</v>
      </c>
      <c r="H8" s="6">
        <v>1.1599999999999999</v>
      </c>
      <c r="I8" s="6">
        <v>2.97</v>
      </c>
      <c r="J8" s="6">
        <v>1.49</v>
      </c>
      <c r="K8" s="6">
        <v>0.36</v>
      </c>
      <c r="L8" s="6">
        <v>0.44</v>
      </c>
      <c r="M8" s="20">
        <v>0.1</v>
      </c>
      <c r="N8" s="21">
        <v>11.469999999999999</v>
      </c>
      <c r="AG8" s="21">
        <v>11.469999999999999</v>
      </c>
    </row>
    <row r="9" spans="1:33" ht="15.75" thickBot="1" x14ac:dyDescent="0.3">
      <c r="A9" s="11">
        <v>1956</v>
      </c>
      <c r="B9" s="9">
        <v>0.4</v>
      </c>
      <c r="C9" s="6">
        <v>0.38</v>
      </c>
      <c r="D9" s="6">
        <v>0.46</v>
      </c>
      <c r="E9" s="6">
        <v>0.28000000000000003</v>
      </c>
      <c r="F9" s="6">
        <v>0.71</v>
      </c>
      <c r="G9" s="6">
        <v>0.1</v>
      </c>
      <c r="H9" s="6">
        <v>3.72</v>
      </c>
      <c r="I9" s="6">
        <v>0.45</v>
      </c>
      <c r="J9" s="6">
        <v>0.2</v>
      </c>
      <c r="K9" s="6">
        <v>0.44</v>
      </c>
      <c r="L9" s="6">
        <v>1.45</v>
      </c>
      <c r="M9" s="20">
        <v>0.59</v>
      </c>
      <c r="N9" s="21">
        <v>9.1800000000000015</v>
      </c>
      <c r="AG9" s="21">
        <v>9.1800000000000015</v>
      </c>
    </row>
    <row r="10" spans="1:33" ht="15.75" thickBot="1" x14ac:dyDescent="0.3">
      <c r="A10" s="11">
        <v>1957</v>
      </c>
      <c r="B10" s="9">
        <v>0.48</v>
      </c>
      <c r="C10" s="6">
        <v>0.27</v>
      </c>
      <c r="D10" s="6">
        <v>0.51</v>
      </c>
      <c r="E10" s="6">
        <v>3.88</v>
      </c>
      <c r="F10" s="6">
        <v>5.98</v>
      </c>
      <c r="G10" s="6">
        <v>0.82</v>
      </c>
      <c r="H10" s="6">
        <v>2.86</v>
      </c>
      <c r="I10" s="6">
        <v>2.23</v>
      </c>
      <c r="J10" s="6">
        <v>1.1000000000000001</v>
      </c>
      <c r="K10" s="6">
        <v>1.1399999999999999</v>
      </c>
      <c r="L10" s="6">
        <v>0.39</v>
      </c>
      <c r="M10" s="20">
        <v>0.05</v>
      </c>
      <c r="N10" s="21">
        <v>19.710000000000004</v>
      </c>
      <c r="AG10" s="21">
        <v>19.710000000000004</v>
      </c>
    </row>
    <row r="11" spans="1:33" ht="15.75" thickBot="1" x14ac:dyDescent="0.3">
      <c r="A11" s="11">
        <v>1958</v>
      </c>
      <c r="B11" s="9">
        <v>0.55000000000000004</v>
      </c>
      <c r="C11" s="6">
        <v>0.57999999999999996</v>
      </c>
      <c r="D11" s="6">
        <v>0.89</v>
      </c>
      <c r="E11" s="6">
        <v>1.24</v>
      </c>
      <c r="F11" s="6">
        <v>3.79</v>
      </c>
      <c r="G11" s="6">
        <v>1.45</v>
      </c>
      <c r="H11" s="6">
        <v>4.92</v>
      </c>
      <c r="I11" s="6">
        <v>0.08</v>
      </c>
      <c r="J11" s="6">
        <v>1.47</v>
      </c>
      <c r="K11" s="6">
        <v>0.47</v>
      </c>
      <c r="L11" s="6">
        <v>0.36</v>
      </c>
      <c r="M11" s="20">
        <v>0.48</v>
      </c>
      <c r="N11" s="21">
        <v>16.28</v>
      </c>
      <c r="AG11" s="21">
        <v>16.28</v>
      </c>
    </row>
    <row r="12" spans="1:33" ht="15.75" thickBot="1" x14ac:dyDescent="0.3">
      <c r="A12" s="11">
        <v>1959</v>
      </c>
      <c r="B12" s="9">
        <v>0.88</v>
      </c>
      <c r="C12" s="6">
        <v>0.61</v>
      </c>
      <c r="D12" s="6">
        <v>2.39</v>
      </c>
      <c r="E12" s="6">
        <v>0.98</v>
      </c>
      <c r="F12" s="6">
        <v>4.2</v>
      </c>
      <c r="G12" s="6">
        <v>1.02</v>
      </c>
      <c r="H12" s="6">
        <v>1.1299999999999999</v>
      </c>
      <c r="I12" s="6">
        <v>0.82</v>
      </c>
      <c r="J12" s="6">
        <v>1.47</v>
      </c>
      <c r="K12" s="6">
        <v>2.09</v>
      </c>
      <c r="L12" s="6">
        <v>0.22</v>
      </c>
      <c r="M12" s="20">
        <v>0.1</v>
      </c>
      <c r="N12" s="21">
        <v>15.909999999999998</v>
      </c>
      <c r="AG12" s="21">
        <v>15.909999999999998</v>
      </c>
    </row>
    <row r="13" spans="1:33" ht="15.75" thickBot="1" x14ac:dyDescent="0.3">
      <c r="A13" s="11">
        <v>1960</v>
      </c>
      <c r="B13" s="9">
        <v>0.56999999999999995</v>
      </c>
      <c r="C13" s="6">
        <v>1</v>
      </c>
      <c r="D13" s="6">
        <v>0.88</v>
      </c>
      <c r="E13" s="6">
        <v>1.3</v>
      </c>
      <c r="F13" s="6">
        <v>2.4900000000000002</v>
      </c>
      <c r="G13" s="6">
        <v>1.17</v>
      </c>
      <c r="H13" s="6">
        <v>2.2400000000000002</v>
      </c>
      <c r="I13" s="6">
        <v>0.01</v>
      </c>
      <c r="J13" s="6">
        <v>0.39</v>
      </c>
      <c r="K13" s="6">
        <v>1.99</v>
      </c>
      <c r="L13" s="6">
        <v>0.15</v>
      </c>
      <c r="M13" s="20">
        <v>0.9</v>
      </c>
      <c r="N13" s="21">
        <v>13.090000000000002</v>
      </c>
      <c r="AG13" s="21">
        <v>13.090000000000002</v>
      </c>
    </row>
    <row r="14" spans="1:33" ht="15.75" thickBot="1" x14ac:dyDescent="0.3">
      <c r="A14" s="11">
        <v>1961</v>
      </c>
      <c r="B14" s="9" t="s">
        <v>1</v>
      </c>
      <c r="C14" s="6">
        <v>0.26</v>
      </c>
      <c r="D14" s="6" t="s">
        <v>48</v>
      </c>
      <c r="E14" s="6">
        <v>0.76</v>
      </c>
      <c r="F14" s="6">
        <v>1.96</v>
      </c>
      <c r="G14" s="6">
        <v>1.34</v>
      </c>
      <c r="H14" s="6">
        <v>2.38</v>
      </c>
      <c r="I14" s="6">
        <v>2.2999999999999998</v>
      </c>
      <c r="J14" s="6">
        <v>3.75</v>
      </c>
      <c r="K14" s="6">
        <v>0.5</v>
      </c>
      <c r="L14" s="6">
        <v>0.38</v>
      </c>
      <c r="M14" s="20">
        <v>0.24</v>
      </c>
      <c r="N14" s="21" t="s">
        <v>48</v>
      </c>
      <c r="AG14" s="21"/>
    </row>
    <row r="15" spans="1:33" ht="15.75" thickBot="1" x14ac:dyDescent="0.3">
      <c r="A15" s="11">
        <v>1962</v>
      </c>
      <c r="B15" s="9">
        <v>0.84</v>
      </c>
      <c r="C15" s="6">
        <v>0.44</v>
      </c>
      <c r="D15" s="6">
        <v>0.43</v>
      </c>
      <c r="E15" s="6">
        <v>1.1000000000000001</v>
      </c>
      <c r="F15" s="6">
        <v>1.57</v>
      </c>
      <c r="G15" s="6">
        <v>5.62</v>
      </c>
      <c r="H15" s="6">
        <v>0.81</v>
      </c>
      <c r="I15" s="6">
        <v>0.47</v>
      </c>
      <c r="J15" s="6">
        <v>0.52</v>
      </c>
      <c r="K15" s="6">
        <v>0.75</v>
      </c>
      <c r="L15" s="6">
        <v>0.42</v>
      </c>
      <c r="M15" s="20">
        <v>0.14000000000000001</v>
      </c>
      <c r="N15" s="21">
        <v>13.110000000000001</v>
      </c>
      <c r="AG15" s="21">
        <v>13.110000000000001</v>
      </c>
    </row>
    <row r="16" spans="1:33" ht="15.75" thickBot="1" x14ac:dyDescent="0.3">
      <c r="A16" s="11">
        <v>1963</v>
      </c>
      <c r="B16" s="9">
        <v>0.7</v>
      </c>
      <c r="C16" s="6">
        <v>0.14000000000000001</v>
      </c>
      <c r="D16" s="6">
        <v>1.27</v>
      </c>
      <c r="E16" s="6">
        <v>0.97</v>
      </c>
      <c r="F16" s="6">
        <v>0.28000000000000003</v>
      </c>
      <c r="G16" s="6">
        <v>2.31</v>
      </c>
      <c r="H16" s="6">
        <v>0.85</v>
      </c>
      <c r="I16" s="6">
        <v>3.24</v>
      </c>
      <c r="J16" s="6">
        <v>4.6900000000000004</v>
      </c>
      <c r="K16" s="6">
        <v>0.13</v>
      </c>
      <c r="L16" s="6">
        <v>0.22</v>
      </c>
      <c r="M16" s="20">
        <v>0.38</v>
      </c>
      <c r="N16" s="21">
        <v>15.180000000000001</v>
      </c>
      <c r="AG16" s="21">
        <v>15.180000000000001</v>
      </c>
    </row>
    <row r="17" spans="1:33" ht="15.75" thickBot="1" x14ac:dyDescent="0.3">
      <c r="A17" s="11">
        <v>1964</v>
      </c>
      <c r="B17" s="9" t="s">
        <v>48</v>
      </c>
      <c r="C17" s="6">
        <v>0.76</v>
      </c>
      <c r="D17" s="6">
        <v>0.8</v>
      </c>
      <c r="E17" s="6">
        <v>0.97</v>
      </c>
      <c r="F17" s="6">
        <v>2.99</v>
      </c>
      <c r="G17" s="6">
        <v>1.95</v>
      </c>
      <c r="H17" s="6">
        <v>1.64</v>
      </c>
      <c r="I17" s="6">
        <v>1.91</v>
      </c>
      <c r="J17" s="6">
        <v>1.47</v>
      </c>
      <c r="K17" s="6">
        <v>0.12</v>
      </c>
      <c r="L17" s="6">
        <v>0.31</v>
      </c>
      <c r="M17" s="20">
        <v>0.15</v>
      </c>
      <c r="N17" s="21" t="s">
        <v>48</v>
      </c>
      <c r="AG17" s="21"/>
    </row>
    <row r="18" spans="1:33" ht="15.75" thickBot="1" x14ac:dyDescent="0.3">
      <c r="A18" s="11">
        <v>1965</v>
      </c>
      <c r="B18" s="9">
        <v>0.85</v>
      </c>
      <c r="C18" s="6">
        <v>0.87</v>
      </c>
      <c r="D18" s="6">
        <v>1.22</v>
      </c>
      <c r="E18" s="6">
        <v>0.38</v>
      </c>
      <c r="F18" s="6">
        <v>1.79</v>
      </c>
      <c r="G18" s="6">
        <v>8.01</v>
      </c>
      <c r="H18" s="6">
        <v>2.2799999999999998</v>
      </c>
      <c r="I18" s="6">
        <v>1.52</v>
      </c>
      <c r="J18" s="6">
        <v>1.99</v>
      </c>
      <c r="K18" s="6">
        <v>0.97</v>
      </c>
      <c r="L18" s="6" t="s">
        <v>1</v>
      </c>
      <c r="M18" s="20">
        <v>0.7</v>
      </c>
      <c r="N18" s="21">
        <v>20.580009999999994</v>
      </c>
      <c r="AG18" s="21">
        <v>20.580009999999994</v>
      </c>
    </row>
    <row r="19" spans="1:33" ht="15.75" thickBot="1" x14ac:dyDescent="0.3">
      <c r="A19" s="11">
        <v>1966</v>
      </c>
      <c r="B19" s="9">
        <v>0.54</v>
      </c>
      <c r="C19" s="6">
        <v>0.44</v>
      </c>
      <c r="D19" s="6">
        <v>0.77</v>
      </c>
      <c r="E19" s="6">
        <v>1.04</v>
      </c>
      <c r="F19" s="6">
        <v>0.46</v>
      </c>
      <c r="G19" s="6">
        <v>1.22</v>
      </c>
      <c r="H19" s="6">
        <v>2.62</v>
      </c>
      <c r="I19" s="6">
        <v>2.11</v>
      </c>
      <c r="J19" s="6">
        <v>4.78</v>
      </c>
      <c r="K19" s="6">
        <v>1.58</v>
      </c>
      <c r="L19" s="6">
        <v>0.15</v>
      </c>
      <c r="M19" s="20">
        <v>0.08</v>
      </c>
      <c r="N19" s="21">
        <v>15.790000000000001</v>
      </c>
      <c r="AG19" s="21">
        <v>15.790000000000001</v>
      </c>
    </row>
    <row r="20" spans="1:33" ht="15.75" thickBot="1" x14ac:dyDescent="0.3">
      <c r="A20" s="11">
        <v>1967</v>
      </c>
      <c r="B20" s="9">
        <v>0.66</v>
      </c>
      <c r="C20" s="6">
        <v>0.28999999999999998</v>
      </c>
      <c r="D20" s="6">
        <v>0.82</v>
      </c>
      <c r="E20" s="6">
        <v>2.46</v>
      </c>
      <c r="F20" s="6">
        <v>5.53</v>
      </c>
      <c r="G20" s="6">
        <v>4.76</v>
      </c>
      <c r="H20" s="6">
        <v>4.57</v>
      </c>
      <c r="I20" s="6">
        <v>0.81</v>
      </c>
      <c r="J20" s="6">
        <v>1.36</v>
      </c>
      <c r="K20" s="6">
        <v>0.67</v>
      </c>
      <c r="L20" s="6">
        <v>0.67</v>
      </c>
      <c r="M20" s="20">
        <v>1.05</v>
      </c>
      <c r="N20" s="21">
        <v>23.650000000000006</v>
      </c>
      <c r="AG20" s="21">
        <v>23.650000000000006</v>
      </c>
    </row>
    <row r="21" spans="1:33" ht="15.75" thickBot="1" x14ac:dyDescent="0.3">
      <c r="A21" s="11">
        <v>1968</v>
      </c>
      <c r="B21" s="9">
        <v>0.28000000000000003</v>
      </c>
      <c r="C21" s="6">
        <v>0.35</v>
      </c>
      <c r="D21" s="6">
        <v>0.47</v>
      </c>
      <c r="E21" s="6">
        <v>1.53</v>
      </c>
      <c r="F21" s="6">
        <v>1.88</v>
      </c>
      <c r="G21" s="6">
        <v>0.86</v>
      </c>
      <c r="H21" s="6">
        <v>2.41</v>
      </c>
      <c r="I21" s="6">
        <v>1.83</v>
      </c>
      <c r="J21" s="6">
        <v>0.36</v>
      </c>
      <c r="K21" s="6">
        <v>0.5</v>
      </c>
      <c r="L21" s="6">
        <v>0.76</v>
      </c>
      <c r="M21" s="20">
        <v>0.27</v>
      </c>
      <c r="N21" s="21">
        <v>11.499999999999998</v>
      </c>
      <c r="AG21" s="21">
        <v>11.499999999999998</v>
      </c>
    </row>
    <row r="22" spans="1:33" ht="15.75" thickBot="1" x14ac:dyDescent="0.3">
      <c r="A22" s="11">
        <v>1969</v>
      </c>
      <c r="B22" s="9">
        <v>0.24</v>
      </c>
      <c r="C22" s="6">
        <v>0.18</v>
      </c>
      <c r="D22" s="6">
        <v>0.72</v>
      </c>
      <c r="E22" s="6">
        <v>0.81</v>
      </c>
      <c r="F22" s="6">
        <v>5.85</v>
      </c>
      <c r="G22" s="6">
        <v>2.71</v>
      </c>
      <c r="H22" s="6">
        <v>3.8</v>
      </c>
      <c r="I22" s="6">
        <v>2.95</v>
      </c>
      <c r="J22" s="6">
        <v>1.52</v>
      </c>
      <c r="K22" s="6">
        <v>4.22</v>
      </c>
      <c r="L22" s="6">
        <v>0.34</v>
      </c>
      <c r="M22" s="20">
        <v>0.42</v>
      </c>
      <c r="N22" s="21">
        <v>23.759999999999998</v>
      </c>
      <c r="AG22" s="21">
        <v>23.759999999999998</v>
      </c>
    </row>
    <row r="23" spans="1:33" ht="15.75" thickBot="1" x14ac:dyDescent="0.3">
      <c r="A23" s="11">
        <v>1970</v>
      </c>
      <c r="B23" s="9">
        <v>0.02</v>
      </c>
      <c r="C23" s="6">
        <v>0.01</v>
      </c>
      <c r="D23" s="6">
        <v>1.1499999999999999</v>
      </c>
      <c r="E23" s="6">
        <v>0.95</v>
      </c>
      <c r="F23" s="6">
        <v>1.03</v>
      </c>
      <c r="G23" s="6">
        <v>1.9</v>
      </c>
      <c r="H23" s="6">
        <v>2.0699999999999998</v>
      </c>
      <c r="I23" s="6">
        <v>1.73</v>
      </c>
      <c r="J23" s="6">
        <v>1.5</v>
      </c>
      <c r="K23" s="6">
        <v>0.91</v>
      </c>
      <c r="L23" s="6">
        <v>0.78</v>
      </c>
      <c r="M23" s="20">
        <v>0.1</v>
      </c>
      <c r="N23" s="21">
        <v>12.15</v>
      </c>
      <c r="AG23" s="21">
        <v>12.15</v>
      </c>
    </row>
    <row r="24" spans="1:33" ht="15.75" thickBot="1" x14ac:dyDescent="0.3">
      <c r="A24" s="11">
        <v>1971</v>
      </c>
      <c r="B24" s="9">
        <v>0.52</v>
      </c>
      <c r="C24" s="6">
        <v>0.88</v>
      </c>
      <c r="D24" s="6">
        <v>0.49</v>
      </c>
      <c r="E24" s="6">
        <v>1.72</v>
      </c>
      <c r="F24" s="6">
        <v>1.1399999999999999</v>
      </c>
      <c r="G24" s="6">
        <v>0.74</v>
      </c>
      <c r="H24" s="6">
        <v>0.91</v>
      </c>
      <c r="I24" s="6">
        <v>2.2599999999999998</v>
      </c>
      <c r="J24" s="6">
        <v>2.2000000000000002</v>
      </c>
      <c r="K24" s="6">
        <v>0.12</v>
      </c>
      <c r="L24" s="6">
        <v>0.31</v>
      </c>
      <c r="M24" s="20">
        <v>0.06</v>
      </c>
      <c r="N24" s="21">
        <v>11.35</v>
      </c>
      <c r="AG24" s="21">
        <v>11.35</v>
      </c>
    </row>
    <row r="25" spans="1:33" ht="15.75" thickBot="1" x14ac:dyDescent="0.3">
      <c r="A25" s="11">
        <v>1972</v>
      </c>
      <c r="B25" s="9">
        <v>0.47</v>
      </c>
      <c r="C25" s="6">
        <v>0.17</v>
      </c>
      <c r="D25" s="6">
        <v>0.49</v>
      </c>
      <c r="E25" s="6">
        <v>2.09</v>
      </c>
      <c r="F25" s="6">
        <v>2.84</v>
      </c>
      <c r="G25" s="6">
        <v>3.02</v>
      </c>
      <c r="H25" s="6">
        <v>1.1100000000000001</v>
      </c>
      <c r="I25" s="6">
        <v>2.17</v>
      </c>
      <c r="J25" s="6">
        <v>2.16</v>
      </c>
      <c r="K25" s="6">
        <v>0.27</v>
      </c>
      <c r="L25" s="6">
        <v>2.74</v>
      </c>
      <c r="M25" s="20">
        <v>0.62</v>
      </c>
      <c r="N25" s="21">
        <v>18.150000000000002</v>
      </c>
      <c r="AG25" s="21">
        <v>18.150000000000002</v>
      </c>
    </row>
    <row r="26" spans="1:33" ht="15.75" thickBot="1" x14ac:dyDescent="0.3">
      <c r="A26" s="11">
        <v>1973</v>
      </c>
      <c r="B26" s="9">
        <v>0.86</v>
      </c>
      <c r="C26" s="6" t="s">
        <v>1</v>
      </c>
      <c r="D26" s="6">
        <v>1.77</v>
      </c>
      <c r="E26" s="6">
        <v>1.62</v>
      </c>
      <c r="F26" s="6">
        <v>5.8</v>
      </c>
      <c r="G26" s="6">
        <v>1</v>
      </c>
      <c r="H26" s="6">
        <v>1.07</v>
      </c>
      <c r="I26" s="6">
        <v>0.28000000000000003</v>
      </c>
      <c r="J26" s="6">
        <v>3.44</v>
      </c>
      <c r="K26" s="6">
        <v>0.7</v>
      </c>
      <c r="L26" s="6">
        <v>0.54</v>
      </c>
      <c r="M26" s="20">
        <v>1.6</v>
      </c>
      <c r="N26" s="21">
        <v>18.680009999999999</v>
      </c>
      <c r="AG26" s="21">
        <v>18.680009999999999</v>
      </c>
    </row>
    <row r="27" spans="1:33" ht="15.75" thickBot="1" x14ac:dyDescent="0.3">
      <c r="A27" s="11">
        <v>1974</v>
      </c>
      <c r="B27" s="9">
        <v>0.36</v>
      </c>
      <c r="C27" s="6">
        <v>0.49</v>
      </c>
      <c r="D27" s="6">
        <v>1.37</v>
      </c>
      <c r="E27" s="6">
        <v>1.71</v>
      </c>
      <c r="F27" s="6">
        <v>0.17</v>
      </c>
      <c r="G27" s="6">
        <v>3.07</v>
      </c>
      <c r="H27" s="6">
        <v>3.53</v>
      </c>
      <c r="I27" s="6">
        <v>0.42</v>
      </c>
      <c r="J27" s="6">
        <v>0.37</v>
      </c>
      <c r="K27" s="6">
        <v>0.81</v>
      </c>
      <c r="L27" s="6">
        <v>0.72</v>
      </c>
      <c r="M27" s="20">
        <v>0.17</v>
      </c>
      <c r="N27" s="21">
        <v>13.19</v>
      </c>
      <c r="AG27" s="21">
        <v>13.19</v>
      </c>
    </row>
    <row r="28" spans="1:33" ht="15.75" thickBot="1" x14ac:dyDescent="0.3">
      <c r="A28" s="11">
        <v>1975</v>
      </c>
      <c r="B28" s="9">
        <v>0.11</v>
      </c>
      <c r="C28" s="6">
        <v>0.23</v>
      </c>
      <c r="D28" s="6">
        <v>0.2</v>
      </c>
      <c r="E28" s="6">
        <v>1.06</v>
      </c>
      <c r="F28" s="6">
        <v>6.06</v>
      </c>
      <c r="G28" s="6">
        <v>1.62</v>
      </c>
      <c r="H28" s="6">
        <v>1.93</v>
      </c>
      <c r="I28" s="6">
        <v>0.83</v>
      </c>
      <c r="J28" s="6">
        <v>0.08</v>
      </c>
      <c r="K28" s="6">
        <v>7.0000000000000007E-2</v>
      </c>
      <c r="L28" s="6">
        <v>1.41</v>
      </c>
      <c r="M28" s="20">
        <v>0.1</v>
      </c>
      <c r="N28" s="21">
        <v>13.700000000000001</v>
      </c>
      <c r="AG28" s="21">
        <v>13.700000000000001</v>
      </c>
    </row>
    <row r="29" spans="1:33" ht="15.75" thickBot="1" x14ac:dyDescent="0.3">
      <c r="A29" s="11">
        <v>1976</v>
      </c>
      <c r="B29" s="9">
        <v>0.27</v>
      </c>
      <c r="C29" s="6">
        <v>0.31</v>
      </c>
      <c r="D29" s="6">
        <v>0.56999999999999995</v>
      </c>
      <c r="E29" s="6">
        <v>1.4</v>
      </c>
      <c r="F29" s="6">
        <v>3.72</v>
      </c>
      <c r="G29" s="6">
        <v>0.96</v>
      </c>
      <c r="H29" s="6">
        <v>2.38</v>
      </c>
      <c r="I29" s="6">
        <v>0.94</v>
      </c>
      <c r="J29" s="6">
        <v>2.1</v>
      </c>
      <c r="K29" s="6">
        <v>0.69</v>
      </c>
      <c r="L29" s="6">
        <v>0.27</v>
      </c>
      <c r="M29" s="20">
        <v>0.08</v>
      </c>
      <c r="N29" s="21">
        <v>13.689999999999998</v>
      </c>
      <c r="AG29" s="21">
        <v>13.689999999999998</v>
      </c>
    </row>
    <row r="30" spans="1:33" ht="15.75" thickBot="1" x14ac:dyDescent="0.3">
      <c r="A30" s="11">
        <v>1977</v>
      </c>
      <c r="B30" s="9">
        <v>0.12</v>
      </c>
      <c r="C30" s="6">
        <v>0.11</v>
      </c>
      <c r="D30" s="6">
        <v>0.74</v>
      </c>
      <c r="E30" s="6">
        <v>2.4900000000000002</v>
      </c>
      <c r="F30" s="6">
        <v>1.25</v>
      </c>
      <c r="G30" s="6">
        <v>2.06</v>
      </c>
      <c r="H30" s="6">
        <v>4.37</v>
      </c>
      <c r="I30" s="6">
        <v>0.64</v>
      </c>
      <c r="J30" s="6">
        <v>0.03</v>
      </c>
      <c r="K30" s="6">
        <v>0.02</v>
      </c>
      <c r="L30" s="6">
        <v>0.6</v>
      </c>
      <c r="M30" s="20">
        <v>0.17</v>
      </c>
      <c r="N30" s="21">
        <v>12.6</v>
      </c>
      <c r="AG30" s="21">
        <v>12.6</v>
      </c>
    </row>
    <row r="31" spans="1:33" ht="15.75" thickBot="1" x14ac:dyDescent="0.3">
      <c r="A31" s="11">
        <v>1978</v>
      </c>
      <c r="B31" s="9">
        <v>0.27</v>
      </c>
      <c r="C31" s="6">
        <v>0.31</v>
      </c>
      <c r="D31" s="6">
        <v>0.22</v>
      </c>
      <c r="E31" s="6">
        <v>0.94</v>
      </c>
      <c r="F31" s="6">
        <v>3.75</v>
      </c>
      <c r="G31" s="6">
        <v>2.59</v>
      </c>
      <c r="H31" s="6">
        <v>1.05</v>
      </c>
      <c r="I31" s="6">
        <v>0.82</v>
      </c>
      <c r="J31" s="6">
        <v>0</v>
      </c>
      <c r="K31" s="6">
        <v>1.1399999999999999</v>
      </c>
      <c r="L31" s="6">
        <v>0.42</v>
      </c>
      <c r="M31" s="20">
        <v>0.73</v>
      </c>
      <c r="N31" s="21">
        <v>12.240000000000002</v>
      </c>
      <c r="AG31" s="21">
        <v>12.240000000000002</v>
      </c>
    </row>
    <row r="32" spans="1:33" ht="15.75" thickBot="1" x14ac:dyDescent="0.3">
      <c r="A32" s="11">
        <v>1979</v>
      </c>
      <c r="B32" s="9">
        <v>0.44</v>
      </c>
      <c r="C32" s="6">
        <v>0.19</v>
      </c>
      <c r="D32" s="6">
        <v>2.35</v>
      </c>
      <c r="E32" s="6">
        <v>1.7</v>
      </c>
      <c r="F32" s="6">
        <v>1.9</v>
      </c>
      <c r="G32" s="6">
        <v>1.74</v>
      </c>
      <c r="H32" s="6">
        <v>1.24</v>
      </c>
      <c r="I32" s="6">
        <v>3.38</v>
      </c>
      <c r="J32" s="6">
        <v>0.25</v>
      </c>
      <c r="K32" s="6">
        <v>0.83</v>
      </c>
      <c r="L32" s="6">
        <v>2.0099999999999998</v>
      </c>
      <c r="M32" s="20">
        <v>0.61</v>
      </c>
      <c r="N32" s="21">
        <v>16.64</v>
      </c>
      <c r="AG32" s="21">
        <v>16.64</v>
      </c>
    </row>
    <row r="33" spans="1:33" ht="15.75" thickBot="1" x14ac:dyDescent="0.3">
      <c r="A33" s="11">
        <v>1980</v>
      </c>
      <c r="B33" s="9">
        <v>0.61</v>
      </c>
      <c r="C33" s="6">
        <v>0.25</v>
      </c>
      <c r="D33" s="6">
        <v>1.01</v>
      </c>
      <c r="E33" s="6">
        <v>1.58</v>
      </c>
      <c r="F33" s="6">
        <v>2.93</v>
      </c>
      <c r="G33" s="6">
        <v>0.46</v>
      </c>
      <c r="H33" s="6">
        <v>2.64</v>
      </c>
      <c r="I33" s="6">
        <v>1.74</v>
      </c>
      <c r="J33" s="6">
        <v>1.3</v>
      </c>
      <c r="K33" s="6">
        <v>0.03</v>
      </c>
      <c r="L33" s="6">
        <v>0.68</v>
      </c>
      <c r="M33" s="20" t="s">
        <v>1</v>
      </c>
      <c r="N33" s="21">
        <v>13.23001</v>
      </c>
      <c r="AG33" s="21">
        <v>13.23001</v>
      </c>
    </row>
    <row r="34" spans="1:33" ht="15.75" thickBot="1" x14ac:dyDescent="0.3">
      <c r="A34" s="11">
        <v>1981</v>
      </c>
      <c r="B34" s="9">
        <v>0.15</v>
      </c>
      <c r="C34" s="6">
        <v>0.33</v>
      </c>
      <c r="D34" s="6">
        <v>3.34</v>
      </c>
      <c r="E34" s="6">
        <v>0.98</v>
      </c>
      <c r="F34" s="6">
        <v>4.1900000000000004</v>
      </c>
      <c r="G34" s="6">
        <v>1.64</v>
      </c>
      <c r="H34" s="6">
        <v>1.84</v>
      </c>
      <c r="I34" s="6">
        <v>1.7</v>
      </c>
      <c r="J34" s="6">
        <v>0.09</v>
      </c>
      <c r="K34" s="6">
        <v>0.77</v>
      </c>
      <c r="L34" s="6">
        <v>0.11</v>
      </c>
      <c r="M34" s="20">
        <v>0.28999999999999998</v>
      </c>
      <c r="N34" s="21">
        <v>15.429999999999998</v>
      </c>
      <c r="AG34" s="21">
        <v>15.429999999999998</v>
      </c>
    </row>
    <row r="35" spans="1:33" ht="15.75" thickBot="1" x14ac:dyDescent="0.3">
      <c r="A35" s="11">
        <v>1982</v>
      </c>
      <c r="B35" s="9">
        <v>0.31</v>
      </c>
      <c r="C35" s="6">
        <v>0.17</v>
      </c>
      <c r="D35" s="6">
        <v>0.13</v>
      </c>
      <c r="E35" s="6">
        <v>0.32</v>
      </c>
      <c r="F35" s="6">
        <v>4.07</v>
      </c>
      <c r="G35" s="6">
        <v>2.95</v>
      </c>
      <c r="H35" s="6">
        <v>1.17</v>
      </c>
      <c r="I35" s="6">
        <v>2.2000000000000002</v>
      </c>
      <c r="J35" s="6">
        <v>1.9</v>
      </c>
      <c r="K35" s="6">
        <v>0.78</v>
      </c>
      <c r="L35" s="6">
        <v>0.89</v>
      </c>
      <c r="M35" s="20">
        <v>1.3</v>
      </c>
      <c r="N35" s="21">
        <v>16.190000000000001</v>
      </c>
      <c r="AG35" s="21">
        <v>16.190000000000001</v>
      </c>
    </row>
    <row r="36" spans="1:33" ht="15.75" thickBot="1" x14ac:dyDescent="0.3">
      <c r="A36" s="11">
        <v>1983</v>
      </c>
      <c r="B36" s="9" t="s">
        <v>1</v>
      </c>
      <c r="C36" s="6">
        <v>0.21</v>
      </c>
      <c r="D36" s="6">
        <v>3.02</v>
      </c>
      <c r="E36" s="6">
        <v>2.14</v>
      </c>
      <c r="F36" s="6">
        <v>3.08</v>
      </c>
      <c r="G36" s="6">
        <v>2.7</v>
      </c>
      <c r="H36" s="6">
        <v>2.11</v>
      </c>
      <c r="I36" s="6">
        <v>3.35</v>
      </c>
      <c r="J36" s="6">
        <v>0.06</v>
      </c>
      <c r="K36" s="6">
        <v>0.18</v>
      </c>
      <c r="L36" s="6">
        <v>1.75</v>
      </c>
      <c r="M36" s="20">
        <v>0.48</v>
      </c>
      <c r="N36" s="21">
        <v>19.080010000000001</v>
      </c>
      <c r="AG36" s="21">
        <v>19.080010000000001</v>
      </c>
    </row>
    <row r="37" spans="1:33" ht="15.75" thickBot="1" x14ac:dyDescent="0.3">
      <c r="A37" s="11">
        <v>1984</v>
      </c>
      <c r="B37" s="9">
        <v>0.25</v>
      </c>
      <c r="C37" s="6">
        <v>0.91</v>
      </c>
      <c r="D37" s="6">
        <v>1.0900000000000001</v>
      </c>
      <c r="E37" s="6">
        <v>3.54</v>
      </c>
      <c r="F37" s="6">
        <v>1.58</v>
      </c>
      <c r="G37" s="6">
        <v>0.92</v>
      </c>
      <c r="H37" s="6">
        <v>1.37</v>
      </c>
      <c r="I37" s="6">
        <v>4.17</v>
      </c>
      <c r="J37" s="6">
        <v>0.46</v>
      </c>
      <c r="K37" s="6">
        <v>3.73</v>
      </c>
      <c r="L37" s="6">
        <v>0.2</v>
      </c>
      <c r="M37" s="20">
        <v>0.31</v>
      </c>
      <c r="N37" s="21">
        <v>18.529999999999998</v>
      </c>
      <c r="AG37" s="21">
        <v>18.529999999999998</v>
      </c>
    </row>
    <row r="38" spans="1:33" ht="15.75" thickBot="1" x14ac:dyDescent="0.3">
      <c r="A38" s="11">
        <v>1985</v>
      </c>
      <c r="B38" s="9">
        <v>0.56999999999999995</v>
      </c>
      <c r="C38" s="6">
        <v>0.49</v>
      </c>
      <c r="D38" s="6">
        <v>0.54</v>
      </c>
      <c r="E38" s="6">
        <v>1.43</v>
      </c>
      <c r="F38" s="6">
        <v>2.65</v>
      </c>
      <c r="G38" s="6">
        <v>1.69</v>
      </c>
      <c r="H38" s="6">
        <v>5.17</v>
      </c>
      <c r="I38" s="6">
        <v>0.52</v>
      </c>
      <c r="J38" s="6">
        <v>2.95</v>
      </c>
      <c r="K38" s="6">
        <v>0.28999999999999998</v>
      </c>
      <c r="L38" s="6">
        <v>0.82</v>
      </c>
      <c r="M38" s="20">
        <v>0.45</v>
      </c>
      <c r="N38" s="21">
        <v>17.569999999999997</v>
      </c>
      <c r="AG38" s="21">
        <v>17.569999999999997</v>
      </c>
    </row>
    <row r="39" spans="1:33" ht="15.75" thickBot="1" x14ac:dyDescent="0.3">
      <c r="A39" s="11">
        <v>1986</v>
      </c>
      <c r="B39" s="9">
        <v>0.12</v>
      </c>
      <c r="C39" s="6">
        <v>0.21</v>
      </c>
      <c r="D39" s="6">
        <v>0.41</v>
      </c>
      <c r="E39" s="6">
        <v>2.46</v>
      </c>
      <c r="F39" s="6">
        <v>1.7</v>
      </c>
      <c r="G39" s="6">
        <v>1.67</v>
      </c>
      <c r="H39" s="6">
        <v>2.6</v>
      </c>
      <c r="I39" s="6">
        <v>1.88</v>
      </c>
      <c r="J39" s="6">
        <v>1.05</v>
      </c>
      <c r="K39" s="6">
        <v>1.01</v>
      </c>
      <c r="L39" s="6">
        <v>0.38</v>
      </c>
      <c r="M39" s="20">
        <v>0.57999999999999996</v>
      </c>
      <c r="N39" s="21">
        <v>14.070000000000002</v>
      </c>
      <c r="AG39" s="21">
        <v>14.070000000000002</v>
      </c>
    </row>
    <row r="40" spans="1:33" ht="15.75" thickBot="1" x14ac:dyDescent="0.3">
      <c r="A40" s="11">
        <v>1987</v>
      </c>
      <c r="B40" s="9">
        <v>0.34</v>
      </c>
      <c r="C40" s="6">
        <v>1.01</v>
      </c>
      <c r="D40" s="6">
        <v>0.88</v>
      </c>
      <c r="E40" s="6">
        <v>0.62</v>
      </c>
      <c r="F40" s="6">
        <v>4.97</v>
      </c>
      <c r="G40" s="6">
        <v>2.4</v>
      </c>
      <c r="H40" s="6">
        <v>1.01</v>
      </c>
      <c r="I40" s="6">
        <v>2.2999999999999998</v>
      </c>
      <c r="J40" s="6">
        <v>0.91</v>
      </c>
      <c r="K40" s="6">
        <v>0.46</v>
      </c>
      <c r="L40" s="6">
        <v>1.07</v>
      </c>
      <c r="M40" s="20">
        <v>0.81</v>
      </c>
      <c r="N40" s="21">
        <v>16.78</v>
      </c>
      <c r="AG40" s="21">
        <v>16.78</v>
      </c>
    </row>
    <row r="41" spans="1:33" ht="15.75" thickBot="1" x14ac:dyDescent="0.3">
      <c r="A41" s="11">
        <v>1988</v>
      </c>
      <c r="B41" s="9">
        <v>0.48</v>
      </c>
      <c r="C41" s="6">
        <v>0.28000000000000003</v>
      </c>
      <c r="D41" s="6">
        <v>0.77</v>
      </c>
      <c r="E41" s="6">
        <v>0.56999999999999995</v>
      </c>
      <c r="F41" s="6">
        <v>4.33</v>
      </c>
      <c r="G41" s="6">
        <v>1.21</v>
      </c>
      <c r="H41" s="6">
        <v>1.28</v>
      </c>
      <c r="I41" s="6">
        <v>0.98</v>
      </c>
      <c r="J41" s="6">
        <v>1.1599999999999999</v>
      </c>
      <c r="K41" s="6">
        <v>0</v>
      </c>
      <c r="L41" s="6">
        <v>0.13</v>
      </c>
      <c r="M41" s="20">
        <v>0.61</v>
      </c>
      <c r="N41" s="21">
        <v>11.8</v>
      </c>
      <c r="AG41" s="21">
        <v>11.8</v>
      </c>
    </row>
    <row r="42" spans="1:33" ht="15.75" thickBot="1" x14ac:dyDescent="0.3">
      <c r="A42" s="11">
        <v>1989</v>
      </c>
      <c r="B42" s="9">
        <v>1.1499999999999999</v>
      </c>
      <c r="C42" s="6">
        <v>0.44</v>
      </c>
      <c r="D42" s="6">
        <v>0.46</v>
      </c>
      <c r="E42" s="6">
        <v>0.45</v>
      </c>
      <c r="F42" s="6">
        <v>2.42</v>
      </c>
      <c r="G42" s="6">
        <v>2.36</v>
      </c>
      <c r="H42" s="6">
        <v>1.95</v>
      </c>
      <c r="I42" s="6">
        <v>0.9</v>
      </c>
      <c r="J42" s="6">
        <v>0.94</v>
      </c>
      <c r="K42" s="6">
        <v>0.45</v>
      </c>
      <c r="L42" s="6">
        <v>0.1</v>
      </c>
      <c r="M42" s="20">
        <v>0.52</v>
      </c>
      <c r="N42" s="21">
        <v>12.139999999999997</v>
      </c>
      <c r="AG42" s="21">
        <v>12.139999999999997</v>
      </c>
    </row>
    <row r="43" spans="1:33" ht="15.75" thickBot="1" x14ac:dyDescent="0.3">
      <c r="A43" s="11">
        <v>1990</v>
      </c>
      <c r="B43" s="9">
        <v>0.97</v>
      </c>
      <c r="C43" s="6">
        <v>0.18</v>
      </c>
      <c r="D43" s="6">
        <v>1.93</v>
      </c>
      <c r="E43" s="6">
        <v>0.64</v>
      </c>
      <c r="F43" s="6">
        <v>1.59</v>
      </c>
      <c r="G43" s="6">
        <v>0.52</v>
      </c>
      <c r="H43" s="6">
        <v>2.11</v>
      </c>
      <c r="I43" s="6">
        <v>2.42</v>
      </c>
      <c r="J43" s="6">
        <v>1.1599999999999999</v>
      </c>
      <c r="K43" s="6">
        <v>1.1200000000000001</v>
      </c>
      <c r="L43" s="6">
        <v>1.1299999999999999</v>
      </c>
      <c r="M43" s="20">
        <v>7.0000000000000007E-2</v>
      </c>
      <c r="N43" s="21">
        <v>13.84</v>
      </c>
      <c r="AG43" s="21">
        <v>13.84</v>
      </c>
    </row>
    <row r="44" spans="1:33" ht="15.75" thickBot="1" x14ac:dyDescent="0.3">
      <c r="A44" s="11">
        <v>1991</v>
      </c>
      <c r="B44" s="9">
        <v>0.22</v>
      </c>
      <c r="C44" s="6">
        <v>0</v>
      </c>
      <c r="D44" s="6">
        <v>0.92</v>
      </c>
      <c r="E44" s="6">
        <v>0.69</v>
      </c>
      <c r="F44" s="6">
        <v>2.0699999999999998</v>
      </c>
      <c r="G44" s="6">
        <v>2.71</v>
      </c>
      <c r="H44" s="6">
        <v>5.93</v>
      </c>
      <c r="I44" s="6">
        <v>1.79</v>
      </c>
      <c r="J44" s="6">
        <v>0.89</v>
      </c>
      <c r="K44" s="6">
        <v>0.46</v>
      </c>
      <c r="L44" s="6">
        <v>1.96</v>
      </c>
      <c r="M44" s="20">
        <v>0.19</v>
      </c>
      <c r="N44" s="21">
        <v>17.830000000000002</v>
      </c>
      <c r="AG44" s="21">
        <v>17.830000000000002</v>
      </c>
    </row>
    <row r="45" spans="1:33" ht="15.75" thickBot="1" x14ac:dyDescent="0.3">
      <c r="A45" s="11">
        <v>1992</v>
      </c>
      <c r="B45" s="9">
        <v>0.88</v>
      </c>
      <c r="C45" s="6">
        <v>0.04</v>
      </c>
      <c r="D45" s="6">
        <v>2.97</v>
      </c>
      <c r="E45" s="6">
        <v>0.67</v>
      </c>
      <c r="F45" s="6">
        <v>0.52</v>
      </c>
      <c r="G45" s="6">
        <v>3.01</v>
      </c>
      <c r="H45" s="6">
        <v>2.71</v>
      </c>
      <c r="I45" s="6">
        <v>2.78</v>
      </c>
      <c r="J45" s="6">
        <v>0.04</v>
      </c>
      <c r="K45" s="6">
        <v>0.21</v>
      </c>
      <c r="L45" s="6">
        <v>0.97</v>
      </c>
      <c r="M45" s="20">
        <v>0.42</v>
      </c>
      <c r="N45" s="21">
        <v>15.22</v>
      </c>
      <c r="AG45" s="21">
        <v>15.22</v>
      </c>
    </row>
    <row r="46" spans="1:33" ht="15.75" thickBot="1" x14ac:dyDescent="0.3">
      <c r="A46" s="11">
        <v>1993</v>
      </c>
      <c r="B46" s="9">
        <v>0.5</v>
      </c>
      <c r="C46" s="6">
        <v>0.73</v>
      </c>
      <c r="D46" s="6">
        <v>0.32</v>
      </c>
      <c r="E46" s="6">
        <v>1.82</v>
      </c>
      <c r="F46" s="6">
        <v>1.22</v>
      </c>
      <c r="G46" s="6">
        <v>3.29</v>
      </c>
      <c r="H46" s="6">
        <v>2.82</v>
      </c>
      <c r="I46" s="6">
        <v>1.63</v>
      </c>
      <c r="J46" s="6">
        <v>1.79</v>
      </c>
      <c r="K46" s="6">
        <v>1.66</v>
      </c>
      <c r="L46" s="6">
        <v>0.97</v>
      </c>
      <c r="M46" s="20">
        <v>0.22</v>
      </c>
      <c r="N46" s="21">
        <v>16.969999999999995</v>
      </c>
      <c r="AG46" s="21">
        <v>16.969999999999995</v>
      </c>
    </row>
    <row r="47" spans="1:33" ht="15.75" thickBot="1" x14ac:dyDescent="0.3">
      <c r="A47" s="11">
        <v>1994</v>
      </c>
      <c r="B47" s="9">
        <v>0.71</v>
      </c>
      <c r="C47" s="6">
        <v>0.22</v>
      </c>
      <c r="D47" s="6">
        <v>0.33</v>
      </c>
      <c r="E47" s="6">
        <v>2.0099999999999998</v>
      </c>
      <c r="F47" s="6">
        <v>1.3</v>
      </c>
      <c r="G47" s="6">
        <v>0.71</v>
      </c>
      <c r="H47" s="6">
        <v>0.64</v>
      </c>
      <c r="I47" s="6">
        <v>1.82</v>
      </c>
      <c r="J47" s="6">
        <v>0.37</v>
      </c>
      <c r="K47" s="6">
        <v>2.2799999999999998</v>
      </c>
      <c r="L47" s="6">
        <v>0.49</v>
      </c>
      <c r="M47" s="20">
        <v>0.24</v>
      </c>
      <c r="N47" s="21">
        <v>11.12</v>
      </c>
      <c r="AG47" s="21">
        <v>11.12</v>
      </c>
    </row>
    <row r="48" spans="1:33" ht="15.75" thickBot="1" x14ac:dyDescent="0.3">
      <c r="A48" s="11">
        <v>1995</v>
      </c>
      <c r="B48" s="9">
        <v>0.4</v>
      </c>
      <c r="C48" s="6">
        <v>0.48</v>
      </c>
      <c r="D48" s="6">
        <v>0.59</v>
      </c>
      <c r="E48" s="6">
        <v>2.4500000000000002</v>
      </c>
      <c r="F48" s="6">
        <v>5.08</v>
      </c>
      <c r="G48" s="6">
        <v>4.07</v>
      </c>
      <c r="H48" s="6">
        <v>0.91</v>
      </c>
      <c r="I48" s="6">
        <v>0.76</v>
      </c>
      <c r="J48" s="6">
        <v>2.37</v>
      </c>
      <c r="K48" s="6">
        <v>0.45</v>
      </c>
      <c r="L48" s="6">
        <v>0.61</v>
      </c>
      <c r="M48" s="20">
        <v>0.13</v>
      </c>
      <c r="N48" s="21">
        <v>18.299999999999997</v>
      </c>
      <c r="AG48" s="21">
        <v>18.299999999999997</v>
      </c>
    </row>
    <row r="49" spans="1:33" ht="15.75" thickBot="1" x14ac:dyDescent="0.3">
      <c r="A49" s="11">
        <v>1996</v>
      </c>
      <c r="B49" s="9">
        <v>0.4</v>
      </c>
      <c r="C49" s="6">
        <v>0.13</v>
      </c>
      <c r="D49" s="6">
        <v>1.06</v>
      </c>
      <c r="E49" s="6">
        <v>0.94</v>
      </c>
      <c r="F49" s="6">
        <v>2.89</v>
      </c>
      <c r="G49" s="6">
        <v>1.56</v>
      </c>
      <c r="H49" s="6">
        <v>4.8600000000000003</v>
      </c>
      <c r="I49" s="6">
        <v>1.96</v>
      </c>
      <c r="J49" s="6">
        <v>2.5499999999999998</v>
      </c>
      <c r="K49" s="6">
        <v>0.32</v>
      </c>
      <c r="L49" s="6">
        <v>0.3</v>
      </c>
      <c r="M49" s="20">
        <v>0.12</v>
      </c>
      <c r="N49" s="21">
        <v>17.090000000000003</v>
      </c>
      <c r="AG49" s="21">
        <v>17.090000000000003</v>
      </c>
    </row>
    <row r="50" spans="1:33" ht="15.75" thickBot="1" x14ac:dyDescent="0.3">
      <c r="A50" s="11">
        <v>1997</v>
      </c>
      <c r="B50" s="9">
        <v>0.57999999999999996</v>
      </c>
      <c r="C50" s="6">
        <v>0.46</v>
      </c>
      <c r="D50" s="6">
        <v>0.43</v>
      </c>
      <c r="E50" s="6">
        <v>1.29</v>
      </c>
      <c r="F50" s="6">
        <v>1.59</v>
      </c>
      <c r="G50" s="6">
        <v>1.99</v>
      </c>
      <c r="H50" s="6">
        <v>3.92</v>
      </c>
      <c r="I50" s="6">
        <v>4.82</v>
      </c>
      <c r="J50" s="6">
        <v>0.19</v>
      </c>
      <c r="K50" s="6">
        <v>2.4700000000000002</v>
      </c>
      <c r="L50" s="6">
        <v>0.87</v>
      </c>
      <c r="M50" s="20">
        <v>0.83</v>
      </c>
      <c r="N50" s="21">
        <v>19.439999999999998</v>
      </c>
      <c r="AG50" s="21">
        <v>19.439999999999998</v>
      </c>
    </row>
    <row r="51" spans="1:33" ht="15.75" thickBot="1" x14ac:dyDescent="0.3">
      <c r="A51" s="11">
        <v>1998</v>
      </c>
      <c r="B51" s="9">
        <v>0.16</v>
      </c>
      <c r="C51" s="6">
        <v>0.53</v>
      </c>
      <c r="D51" s="6">
        <v>0.53</v>
      </c>
      <c r="E51" s="6">
        <v>1.06</v>
      </c>
      <c r="F51" s="6">
        <v>1.46</v>
      </c>
      <c r="G51" s="6">
        <v>1.22</v>
      </c>
      <c r="H51" s="6">
        <v>3.75</v>
      </c>
      <c r="I51" s="6">
        <v>0.32</v>
      </c>
      <c r="J51" s="6">
        <v>0.64</v>
      </c>
      <c r="K51" s="6">
        <v>1.8</v>
      </c>
      <c r="L51" s="6">
        <v>0.62</v>
      </c>
      <c r="M51" s="20">
        <v>0.31</v>
      </c>
      <c r="N51" s="21">
        <v>12.400000000000002</v>
      </c>
      <c r="AG51" s="21">
        <v>12.400000000000002</v>
      </c>
    </row>
    <row r="52" spans="1:33" ht="15.75" thickBot="1" x14ac:dyDescent="0.3">
      <c r="A52" s="11">
        <v>1999</v>
      </c>
      <c r="B52" s="9">
        <v>0.38</v>
      </c>
      <c r="C52" s="6">
        <v>0.33</v>
      </c>
      <c r="D52" s="6">
        <v>0.32</v>
      </c>
      <c r="E52" s="6">
        <v>5.12</v>
      </c>
      <c r="F52" s="6">
        <v>4.4400000000000004</v>
      </c>
      <c r="G52" s="6">
        <v>1.17</v>
      </c>
      <c r="H52" s="6">
        <v>0.77</v>
      </c>
      <c r="I52" s="6">
        <v>2.35</v>
      </c>
      <c r="J52" s="6">
        <v>0.98</v>
      </c>
      <c r="K52" s="6">
        <v>0.31</v>
      </c>
      <c r="L52" s="6">
        <v>0.33</v>
      </c>
      <c r="M52" s="20">
        <v>0.44</v>
      </c>
      <c r="N52" s="21">
        <v>16.939999999999998</v>
      </c>
      <c r="AG52" s="21">
        <v>16.939999999999998</v>
      </c>
    </row>
    <row r="53" spans="1:33" ht="15.75" thickBot="1" x14ac:dyDescent="0.3">
      <c r="A53" s="11">
        <v>2000</v>
      </c>
      <c r="B53" s="9">
        <v>0.28999999999999998</v>
      </c>
      <c r="C53" s="6">
        <v>0.36</v>
      </c>
      <c r="D53" s="6">
        <v>2</v>
      </c>
      <c r="E53" s="6">
        <v>1.44</v>
      </c>
      <c r="F53" s="6">
        <v>2.0699999999999998</v>
      </c>
      <c r="G53" s="6">
        <v>0.72</v>
      </c>
      <c r="H53" s="6">
        <v>2.84</v>
      </c>
      <c r="I53" s="6">
        <v>3.5</v>
      </c>
      <c r="J53" s="6">
        <v>1.48</v>
      </c>
      <c r="K53" s="6">
        <v>1.29</v>
      </c>
      <c r="L53" s="6">
        <v>0.77</v>
      </c>
      <c r="M53" s="20">
        <v>0.41</v>
      </c>
      <c r="N53" s="21">
        <v>17.169999999999998</v>
      </c>
      <c r="AG53" s="21">
        <v>17.169999999999998</v>
      </c>
    </row>
    <row r="54" spans="1:33" ht="15.75" thickBot="1" x14ac:dyDescent="0.3">
      <c r="A54" s="11">
        <v>2001</v>
      </c>
      <c r="B54" s="9">
        <v>0.38</v>
      </c>
      <c r="C54" s="6">
        <v>0.56000000000000005</v>
      </c>
      <c r="D54" s="6">
        <v>1.61</v>
      </c>
      <c r="E54" s="6">
        <v>2.25</v>
      </c>
      <c r="F54" s="6">
        <v>4.57</v>
      </c>
      <c r="G54" s="6">
        <v>1.03</v>
      </c>
      <c r="H54" s="6">
        <v>2.75</v>
      </c>
      <c r="I54" s="6">
        <v>0.99</v>
      </c>
      <c r="J54" s="6">
        <v>1.53</v>
      </c>
      <c r="K54" s="6">
        <v>0.26</v>
      </c>
      <c r="L54" s="6">
        <v>1.64</v>
      </c>
      <c r="M54" s="20">
        <v>0.12</v>
      </c>
      <c r="N54" s="21">
        <v>17.690000000000001</v>
      </c>
      <c r="AG54" s="21">
        <v>17.690000000000001</v>
      </c>
    </row>
    <row r="55" spans="1:33" ht="15.75" thickBot="1" x14ac:dyDescent="0.3">
      <c r="A55" s="11">
        <v>2002</v>
      </c>
      <c r="B55" s="9">
        <v>0.31</v>
      </c>
      <c r="C55" s="6">
        <v>0.28000000000000003</v>
      </c>
      <c r="D55" s="6">
        <v>0.98</v>
      </c>
      <c r="E55" s="6">
        <v>0.26</v>
      </c>
      <c r="F55" s="6">
        <v>0.91</v>
      </c>
      <c r="G55" s="6">
        <v>2.21</v>
      </c>
      <c r="H55" s="6">
        <v>0.14000000000000001</v>
      </c>
      <c r="I55" s="6">
        <v>0.66</v>
      </c>
      <c r="J55" s="6">
        <v>0.87</v>
      </c>
      <c r="K55" s="6">
        <v>0.69</v>
      </c>
      <c r="L55" s="6">
        <v>0.3</v>
      </c>
      <c r="M55" s="20">
        <v>7.0000000000000007E-2</v>
      </c>
      <c r="N55" s="21">
        <v>7.6800000000000006</v>
      </c>
      <c r="AG55" s="21">
        <v>7.6800000000000006</v>
      </c>
    </row>
    <row r="56" spans="1:33" ht="15.75" thickBot="1" x14ac:dyDescent="0.3">
      <c r="A56" s="11">
        <v>2003</v>
      </c>
      <c r="B56" s="9">
        <v>0.23</v>
      </c>
      <c r="C56" s="6">
        <v>0.69</v>
      </c>
      <c r="D56" s="6">
        <v>3.48</v>
      </c>
      <c r="E56" s="6">
        <v>1</v>
      </c>
      <c r="F56" s="6">
        <v>1.45</v>
      </c>
      <c r="G56" s="6">
        <v>2.54</v>
      </c>
      <c r="H56" s="6">
        <v>0.74</v>
      </c>
      <c r="I56" s="6">
        <v>2.86</v>
      </c>
      <c r="J56" s="6">
        <v>0.12</v>
      </c>
      <c r="K56" s="6">
        <v>0.15</v>
      </c>
      <c r="L56" s="6">
        <v>0.14000000000000001</v>
      </c>
      <c r="M56" s="20">
        <v>0.51</v>
      </c>
      <c r="N56" s="21">
        <v>13.91</v>
      </c>
      <c r="AG56" s="21">
        <v>13.91</v>
      </c>
    </row>
    <row r="57" spans="1:33" ht="15.75" thickBot="1" x14ac:dyDescent="0.3">
      <c r="A57" s="11">
        <v>2004</v>
      </c>
      <c r="B57" s="9">
        <v>0.34</v>
      </c>
      <c r="C57" s="6">
        <v>0.54</v>
      </c>
      <c r="D57" s="6">
        <v>0.73</v>
      </c>
      <c r="E57" s="6">
        <v>2.2000000000000002</v>
      </c>
      <c r="F57" s="6">
        <v>2.4300000000000002</v>
      </c>
      <c r="G57" s="6">
        <v>2.78</v>
      </c>
      <c r="H57" s="6">
        <v>2.81</v>
      </c>
      <c r="I57" s="6">
        <v>1.03</v>
      </c>
      <c r="J57" s="6">
        <v>0.78</v>
      </c>
      <c r="K57" s="6">
        <v>0.74</v>
      </c>
      <c r="L57" s="6">
        <v>1.1499999999999999</v>
      </c>
      <c r="M57" s="20">
        <v>0.28999999999999998</v>
      </c>
      <c r="N57" s="21">
        <v>15.819999999999999</v>
      </c>
      <c r="AG57" s="21">
        <v>15.819999999999999</v>
      </c>
    </row>
    <row r="58" spans="1:33" ht="15.75" thickBot="1" x14ac:dyDescent="0.3">
      <c r="A58" s="11">
        <v>2005</v>
      </c>
      <c r="B58" s="9">
        <v>0.66</v>
      </c>
      <c r="C58" s="6">
        <v>0.04</v>
      </c>
      <c r="D58" s="6">
        <v>1.1000000000000001</v>
      </c>
      <c r="E58" s="6">
        <v>3.07</v>
      </c>
      <c r="F58" s="6">
        <v>0.81</v>
      </c>
      <c r="G58" s="6">
        <v>3.36</v>
      </c>
      <c r="H58" s="6">
        <v>1.8</v>
      </c>
      <c r="I58" s="6">
        <v>2.19</v>
      </c>
      <c r="J58" s="6">
        <v>0.23</v>
      </c>
      <c r="K58" s="6">
        <v>3.02</v>
      </c>
      <c r="L58" s="6">
        <v>0.56999999999999995</v>
      </c>
      <c r="M58" s="20">
        <v>0.43</v>
      </c>
      <c r="N58" s="21">
        <v>17.28</v>
      </c>
      <c r="AG58" s="21">
        <v>17.28</v>
      </c>
    </row>
    <row r="59" spans="1:33" ht="15.75" thickBot="1" x14ac:dyDescent="0.3">
      <c r="A59" s="11">
        <v>2006</v>
      </c>
      <c r="B59" s="9" t="s">
        <v>1</v>
      </c>
      <c r="C59" s="6">
        <v>0.15</v>
      </c>
      <c r="D59" s="6">
        <v>1.97</v>
      </c>
      <c r="E59" s="6">
        <v>0.59</v>
      </c>
      <c r="F59" s="6">
        <v>1.03</v>
      </c>
      <c r="G59" s="6" t="s">
        <v>48</v>
      </c>
      <c r="H59" s="6">
        <v>3.16</v>
      </c>
      <c r="I59" s="6">
        <v>2.2999999999999998</v>
      </c>
      <c r="J59" s="6">
        <v>1.17</v>
      </c>
      <c r="K59" s="6">
        <v>2.11</v>
      </c>
      <c r="L59" s="6">
        <v>0.22</v>
      </c>
      <c r="M59" s="20">
        <v>1.67</v>
      </c>
      <c r="N59" s="21" t="s">
        <v>48</v>
      </c>
      <c r="AG59" s="21"/>
    </row>
    <row r="60" spans="1:33" ht="15.75" thickBot="1" x14ac:dyDescent="0.3">
      <c r="A60" s="11">
        <v>2007</v>
      </c>
      <c r="B60" s="9">
        <v>0.66</v>
      </c>
      <c r="C60" s="6">
        <v>0.53</v>
      </c>
      <c r="D60" s="6">
        <v>0.43</v>
      </c>
      <c r="E60" s="6">
        <v>3.62</v>
      </c>
      <c r="F60" s="6">
        <v>2.85</v>
      </c>
      <c r="G60" s="6">
        <v>2.0299999999999998</v>
      </c>
      <c r="H60" s="6">
        <v>1.69</v>
      </c>
      <c r="I60" s="6">
        <v>3.26</v>
      </c>
      <c r="J60" s="6">
        <v>0.6</v>
      </c>
      <c r="K60" s="6">
        <v>0.4</v>
      </c>
      <c r="L60" s="6">
        <v>0.27</v>
      </c>
      <c r="M60" s="20">
        <v>0.99</v>
      </c>
      <c r="N60" s="21">
        <v>17.329999999999995</v>
      </c>
      <c r="AG60" s="21">
        <v>17.329999999999995</v>
      </c>
    </row>
    <row r="61" spans="1:33" ht="15.75" thickBot="1" x14ac:dyDescent="0.3">
      <c r="A61" s="11">
        <v>2008</v>
      </c>
      <c r="B61" s="9">
        <v>0.3</v>
      </c>
      <c r="C61" s="6">
        <v>0.63</v>
      </c>
      <c r="D61" s="6">
        <v>0.28999999999999998</v>
      </c>
      <c r="E61" s="6">
        <v>0.64</v>
      </c>
      <c r="F61" s="6">
        <v>1.2</v>
      </c>
      <c r="G61" s="6">
        <v>1.18</v>
      </c>
      <c r="H61" s="6">
        <v>1.1000000000000001</v>
      </c>
      <c r="I61" s="6">
        <v>5.85</v>
      </c>
      <c r="J61" s="6">
        <v>0.9</v>
      </c>
      <c r="K61" s="6">
        <v>0.67</v>
      </c>
      <c r="L61" s="6">
        <v>0.68</v>
      </c>
      <c r="M61" s="20">
        <v>0.45</v>
      </c>
      <c r="N61" s="21">
        <v>13.889999999999999</v>
      </c>
      <c r="AG61" s="21">
        <v>13.889999999999999</v>
      </c>
    </row>
    <row r="62" spans="1:33" ht="15.75" thickBot="1" x14ac:dyDescent="0.3">
      <c r="A62" s="11">
        <v>2009</v>
      </c>
      <c r="B62" s="9">
        <v>0.27</v>
      </c>
      <c r="C62" s="6">
        <v>7.0000000000000007E-2</v>
      </c>
      <c r="D62" s="6">
        <v>0.92</v>
      </c>
      <c r="E62" s="6">
        <v>3.66</v>
      </c>
      <c r="F62" s="6">
        <v>2.84</v>
      </c>
      <c r="G62" s="6">
        <v>3.11</v>
      </c>
      <c r="H62" s="6">
        <v>2.52</v>
      </c>
      <c r="I62" s="6">
        <v>1.95</v>
      </c>
      <c r="J62" s="6">
        <v>1.34</v>
      </c>
      <c r="K62" s="6">
        <v>2.0299999999999998</v>
      </c>
      <c r="L62" s="6">
        <v>0.7</v>
      </c>
      <c r="M62" s="20">
        <v>0.66</v>
      </c>
      <c r="N62" s="21">
        <v>20.07</v>
      </c>
      <c r="AG62" s="21">
        <v>20.07</v>
      </c>
    </row>
    <row r="63" spans="1:33" ht="15.75" thickBot="1" x14ac:dyDescent="0.3">
      <c r="A63" s="11">
        <v>2010</v>
      </c>
      <c r="B63" s="9">
        <v>7.0000000000000007E-2</v>
      </c>
      <c r="C63" s="6">
        <v>0.55000000000000004</v>
      </c>
      <c r="D63" s="6">
        <v>1.1000000000000001</v>
      </c>
      <c r="E63" s="6">
        <v>2.69</v>
      </c>
      <c r="F63" s="6">
        <v>1.57</v>
      </c>
      <c r="G63" s="6">
        <v>3.1</v>
      </c>
      <c r="H63" s="6">
        <v>3.29</v>
      </c>
      <c r="I63" s="6">
        <v>1.42</v>
      </c>
      <c r="J63" s="6">
        <v>0.05</v>
      </c>
      <c r="K63" s="6">
        <v>0.22</v>
      </c>
      <c r="L63" s="6">
        <v>0.51</v>
      </c>
      <c r="M63" s="20">
        <v>0.31</v>
      </c>
      <c r="N63" s="21">
        <v>14.880000000000003</v>
      </c>
      <c r="AG63" s="21">
        <v>14.880000000000003</v>
      </c>
    </row>
    <row r="64" spans="1:33" ht="15.75" thickBot="1" x14ac:dyDescent="0.3">
      <c r="A64" s="11">
        <v>2011</v>
      </c>
      <c r="B64" s="9">
        <v>0.68</v>
      </c>
      <c r="C64" s="6">
        <v>0.49</v>
      </c>
      <c r="D64" s="6">
        <v>0.15</v>
      </c>
      <c r="E64" s="6">
        <v>0.98</v>
      </c>
      <c r="F64" s="6">
        <v>4.07</v>
      </c>
      <c r="G64" s="6">
        <v>0.95</v>
      </c>
      <c r="H64" s="6">
        <v>2.54</v>
      </c>
      <c r="I64" s="6">
        <v>0.47</v>
      </c>
      <c r="J64" s="6">
        <v>1.57</v>
      </c>
      <c r="K64" s="6">
        <v>1.34</v>
      </c>
      <c r="L64" s="6">
        <v>0.72</v>
      </c>
      <c r="M64" s="20">
        <v>0.56000000000000005</v>
      </c>
      <c r="N64" s="21">
        <v>14.520000000000001</v>
      </c>
      <c r="AG64" s="21">
        <v>14.520000000000001</v>
      </c>
    </row>
    <row r="65" spans="1:33" ht="15.75" thickBot="1" x14ac:dyDescent="0.3">
      <c r="A65" s="22">
        <v>2012</v>
      </c>
      <c r="B65" s="23">
        <v>0.19</v>
      </c>
      <c r="C65" s="24">
        <v>1.83</v>
      </c>
      <c r="D65" s="24" t="s">
        <v>1</v>
      </c>
      <c r="E65" s="24">
        <v>2.2999999999999998</v>
      </c>
      <c r="F65" s="24">
        <v>0.65</v>
      </c>
      <c r="G65" s="24">
        <v>0.93</v>
      </c>
      <c r="H65" s="24">
        <v>2.09</v>
      </c>
      <c r="I65" s="24">
        <v>0.23</v>
      </c>
      <c r="J65" s="24">
        <v>1.54</v>
      </c>
      <c r="K65" s="24">
        <v>1.1100000000000001</v>
      </c>
      <c r="L65" s="24">
        <v>0.45</v>
      </c>
      <c r="M65" s="25">
        <v>0.32</v>
      </c>
      <c r="N65" s="21">
        <v>11.64001</v>
      </c>
      <c r="AG65" s="21">
        <v>11.64001</v>
      </c>
    </row>
    <row r="66" spans="1:33" ht="15.75" thickBot="1" x14ac:dyDescent="0.3">
      <c r="A66" s="26" t="s">
        <v>39</v>
      </c>
      <c r="B66" s="27" t="s">
        <v>1</v>
      </c>
      <c r="C66" s="28" t="s">
        <v>1</v>
      </c>
      <c r="D66" s="28" t="s">
        <v>1</v>
      </c>
      <c r="E66" s="28">
        <v>0.26</v>
      </c>
      <c r="F66" s="28">
        <v>0.17</v>
      </c>
      <c r="G66" s="28">
        <v>0.1</v>
      </c>
      <c r="H66" s="28">
        <v>0.14000000000000001</v>
      </c>
      <c r="I66" s="28">
        <v>0.01</v>
      </c>
      <c r="J66" s="28">
        <v>0.03</v>
      </c>
      <c r="K66" s="28">
        <v>0.01</v>
      </c>
      <c r="L66" s="28" t="s">
        <v>1</v>
      </c>
      <c r="M66" s="29" t="s">
        <v>1</v>
      </c>
      <c r="N66" s="39">
        <f>MIN(N3:N65)</f>
        <v>6.31</v>
      </c>
    </row>
    <row r="67" spans="1:33" ht="15.75" thickBot="1" x14ac:dyDescent="0.3">
      <c r="A67" s="11" t="s">
        <v>40</v>
      </c>
      <c r="B67" s="9">
        <v>1.1499999999999999</v>
      </c>
      <c r="C67" s="6">
        <v>1.83</v>
      </c>
      <c r="D67" s="6">
        <v>3.48</v>
      </c>
      <c r="E67" s="6">
        <v>5.12</v>
      </c>
      <c r="F67" s="6">
        <v>6.06</v>
      </c>
      <c r="G67" s="6">
        <v>8.01</v>
      </c>
      <c r="H67" s="6">
        <v>5.93</v>
      </c>
      <c r="I67" s="6">
        <v>5.93</v>
      </c>
      <c r="J67" s="6">
        <v>4.78</v>
      </c>
      <c r="K67" s="6">
        <v>4.22</v>
      </c>
      <c r="L67" s="6">
        <v>2.74</v>
      </c>
      <c r="M67" s="20">
        <v>1.67</v>
      </c>
      <c r="N67" s="39">
        <f>MAX(N3:N65)</f>
        <v>23.759999999999998</v>
      </c>
    </row>
    <row r="68" spans="1:33" ht="30.75" thickBot="1" x14ac:dyDescent="0.3">
      <c r="A68" s="11" t="s">
        <v>47</v>
      </c>
      <c r="B68" s="9">
        <v>0.41580709677419331</v>
      </c>
      <c r="C68" s="9">
        <v>0.42435499999999998</v>
      </c>
      <c r="D68" s="9">
        <v>0.9896722950819673</v>
      </c>
      <c r="E68" s="9">
        <v>1.5271428571428574</v>
      </c>
      <c r="F68" s="9">
        <v>2.5217741935483864</v>
      </c>
      <c r="G68" s="9">
        <v>1.9772131147540983</v>
      </c>
      <c r="H68" s="9">
        <v>2.2735483870967736</v>
      </c>
      <c r="I68" s="9">
        <v>1.8117460317460317</v>
      </c>
      <c r="J68" s="9">
        <v>1.2232258064516128</v>
      </c>
      <c r="K68" s="9">
        <v>0.91016129032258064</v>
      </c>
      <c r="L68" s="9">
        <v>0.66127000000000002</v>
      </c>
      <c r="M68" s="9">
        <v>0.42190492063492058</v>
      </c>
      <c r="N68" s="39">
        <f>AVERAGE(N3:N65)</f>
        <v>15.136380344827582</v>
      </c>
    </row>
    <row r="69" spans="1:33" ht="30.75" thickBot="1" x14ac:dyDescent="0.3">
      <c r="A69" s="11" t="s">
        <v>42</v>
      </c>
      <c r="B69" s="9">
        <v>0.47444555555555545</v>
      </c>
      <c r="C69" s="9">
        <v>0.48999999999999982</v>
      </c>
      <c r="D69" s="9">
        <v>0.85235294117647076</v>
      </c>
      <c r="E69" s="9">
        <v>1.2757894736842104</v>
      </c>
      <c r="F69" s="9">
        <v>2.3505555555555562</v>
      </c>
      <c r="G69" s="9">
        <v>2.0561111111111106</v>
      </c>
      <c r="H69" s="9">
        <v>2.2483333333333331</v>
      </c>
      <c r="I69" s="9">
        <v>1.611578947368421</v>
      </c>
      <c r="J69" s="9">
        <v>1.4847368421052629</v>
      </c>
      <c r="K69" s="9">
        <v>0.72842105263157897</v>
      </c>
      <c r="L69" s="9">
        <v>0.47473736842105257</v>
      </c>
      <c r="M69" s="9">
        <v>0.35842105263157897</v>
      </c>
      <c r="N69" s="39">
        <f>AVERAGE(N3:N21)</f>
        <v>14.394001333333334</v>
      </c>
    </row>
    <row r="70" spans="1:33" ht="30.75" thickBot="1" x14ac:dyDescent="0.3">
      <c r="A70" s="11" t="s">
        <v>46</v>
      </c>
      <c r="B70" s="9">
        <v>0.39181863636363645</v>
      </c>
      <c r="C70" s="9">
        <v>0.39534906976744194</v>
      </c>
      <c r="D70" s="9">
        <v>1.0427274999999998</v>
      </c>
      <c r="E70" s="9">
        <v>1.6356818181818182</v>
      </c>
      <c r="F70" s="9">
        <v>2.5918181818181809</v>
      </c>
      <c r="G70" s="9">
        <v>1.9441860465116285</v>
      </c>
      <c r="H70" s="9">
        <v>2.2838636363636362</v>
      </c>
      <c r="I70" s="9">
        <v>1.8981818181818182</v>
      </c>
      <c r="J70" s="9">
        <v>1.107674418604651</v>
      </c>
      <c r="K70" s="9">
        <v>0.99046511627906986</v>
      </c>
      <c r="L70" s="9">
        <v>0.74181818181818182</v>
      </c>
      <c r="M70" s="9">
        <v>0.44931840909090898</v>
      </c>
      <c r="N70" s="39">
        <f>AVERAGE(N22:N65)</f>
        <v>15.395349767441859</v>
      </c>
    </row>
    <row r="71" spans="1:33" ht="30.75" thickBot="1" x14ac:dyDescent="0.3">
      <c r="A71" s="11" t="s">
        <v>43</v>
      </c>
      <c r="B71" s="9">
        <v>0.33692384615384618</v>
      </c>
      <c r="C71" s="9">
        <v>0.51692307692307693</v>
      </c>
      <c r="D71" s="9">
        <v>1.1353853846153845</v>
      </c>
      <c r="E71" s="9">
        <v>1.9000000000000001</v>
      </c>
      <c r="F71" s="9">
        <v>2.0346153846153845</v>
      </c>
      <c r="G71" s="9">
        <v>1.9949999999999999</v>
      </c>
      <c r="H71" s="9">
        <v>2.1130769230769229</v>
      </c>
      <c r="I71" s="9">
        <v>2.0546153846153845</v>
      </c>
      <c r="J71" s="9">
        <v>0.93692307692307719</v>
      </c>
      <c r="K71" s="9">
        <v>1.0792307692307692</v>
      </c>
      <c r="L71" s="9">
        <v>0.62461538461538457</v>
      </c>
      <c r="M71" s="9">
        <v>0.52230769230769236</v>
      </c>
      <c r="N71" s="39">
        <f>AVERAGE(N53:N65)</f>
        <v>15.156667499999999</v>
      </c>
    </row>
    <row r="72" spans="1:33" ht="30.75" thickBot="1" x14ac:dyDescent="0.3">
      <c r="A72" s="11" t="s">
        <v>44</v>
      </c>
      <c r="B72" s="9">
        <v>0.38</v>
      </c>
      <c r="C72" s="9">
        <v>0.37</v>
      </c>
      <c r="D72" s="9">
        <v>0.77</v>
      </c>
      <c r="E72" s="9">
        <v>1.29</v>
      </c>
      <c r="F72" s="9">
        <v>2.0750000000000002</v>
      </c>
      <c r="G72" s="9">
        <v>1.69</v>
      </c>
      <c r="H72" s="9">
        <v>2.11</v>
      </c>
      <c r="I72" s="9">
        <v>1.79</v>
      </c>
      <c r="J72" s="9">
        <v>1.0649999999999999</v>
      </c>
      <c r="K72" s="9">
        <v>0.67999999999999994</v>
      </c>
      <c r="L72" s="9">
        <v>0.54</v>
      </c>
      <c r="M72" s="9">
        <v>0.38</v>
      </c>
      <c r="N72" s="39">
        <f>MEDIAN(N3:N65)</f>
        <v>15.200000000000001</v>
      </c>
    </row>
    <row r="73" spans="1:33" ht="30.75" thickBot="1" x14ac:dyDescent="0.3">
      <c r="A73" s="12" t="s">
        <v>45</v>
      </c>
      <c r="B73" s="38">
        <v>0.3</v>
      </c>
      <c r="C73" s="23">
        <v>0.53</v>
      </c>
      <c r="D73" s="7">
        <v>0.98</v>
      </c>
      <c r="E73" s="23">
        <v>2.2000000000000002</v>
      </c>
      <c r="F73" s="23">
        <v>1.57</v>
      </c>
      <c r="G73" s="23">
        <v>2.12</v>
      </c>
      <c r="H73" s="23">
        <v>2.52</v>
      </c>
      <c r="I73" s="23">
        <v>1.95</v>
      </c>
      <c r="J73" s="7">
        <v>0.9</v>
      </c>
      <c r="K73" s="23">
        <v>0.74</v>
      </c>
      <c r="L73" s="7">
        <v>0.56999999999999995</v>
      </c>
      <c r="M73" s="23">
        <v>0.43</v>
      </c>
      <c r="N73" s="39">
        <f>MEDIAN(N53:N65)</f>
        <v>15.350000000000001</v>
      </c>
    </row>
    <row r="74" spans="1:33" x14ac:dyDescent="0.25">
      <c r="C74" s="35"/>
      <c r="E74" s="35"/>
      <c r="F74" s="35"/>
      <c r="G74" s="35"/>
      <c r="H74" s="35"/>
      <c r="I74" s="35"/>
      <c r="K74" s="35"/>
      <c r="M74" s="35"/>
    </row>
  </sheetData>
  <mergeCells count="2">
    <mergeCell ref="A1:A2"/>
    <mergeCell ref="B2:N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4"/>
  <sheetViews>
    <sheetView zoomScaleNormal="100" workbookViewId="0">
      <selection activeCell="T22" sqref="T22"/>
    </sheetView>
  </sheetViews>
  <sheetFormatPr defaultRowHeight="15" x14ac:dyDescent="0.25"/>
  <cols>
    <col min="1" max="1" width="14.5703125" customWidth="1"/>
    <col min="2" max="2" width="9.140625" customWidth="1"/>
  </cols>
  <sheetData>
    <row r="1" spans="1:33" ht="15.75" thickBot="1" x14ac:dyDescent="0.3">
      <c r="A1" s="90" t="s">
        <v>4</v>
      </c>
      <c r="B1" s="16" t="s">
        <v>22</v>
      </c>
      <c r="C1" s="17" t="s">
        <v>23</v>
      </c>
      <c r="D1" s="16" t="s">
        <v>24</v>
      </c>
      <c r="E1" s="17" t="s">
        <v>25</v>
      </c>
      <c r="F1" s="16" t="s">
        <v>26</v>
      </c>
      <c r="G1" s="17" t="s">
        <v>27</v>
      </c>
      <c r="H1" s="16" t="s">
        <v>28</v>
      </c>
      <c r="I1" s="17" t="s">
        <v>29</v>
      </c>
      <c r="J1" s="16" t="s">
        <v>30</v>
      </c>
      <c r="K1" s="17" t="s">
        <v>31</v>
      </c>
      <c r="L1" s="16" t="s">
        <v>32</v>
      </c>
      <c r="M1" s="17" t="s">
        <v>33</v>
      </c>
      <c r="N1" s="18" t="s">
        <v>38</v>
      </c>
    </row>
    <row r="2" spans="1:33" ht="15.75" thickBot="1" x14ac:dyDescent="0.3">
      <c r="A2" s="91"/>
      <c r="B2" s="87" t="s">
        <v>41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9"/>
    </row>
    <row r="3" spans="1:33" ht="15.75" thickBot="1" x14ac:dyDescent="0.3">
      <c r="A3" s="13">
        <v>1950</v>
      </c>
      <c r="B3" s="14">
        <v>0.88</v>
      </c>
      <c r="C3" s="15">
        <v>0.85</v>
      </c>
      <c r="D3" s="15">
        <v>0.59</v>
      </c>
      <c r="E3" s="15">
        <v>1.83</v>
      </c>
      <c r="F3" s="15">
        <v>1.95</v>
      </c>
      <c r="G3" s="15">
        <v>1.57</v>
      </c>
      <c r="H3" s="15">
        <v>3.45</v>
      </c>
      <c r="I3" s="15">
        <v>0.91</v>
      </c>
      <c r="J3" s="15">
        <v>1.38</v>
      </c>
      <c r="K3" s="15">
        <v>0.16</v>
      </c>
      <c r="L3" s="15">
        <v>0.7</v>
      </c>
      <c r="M3" s="19">
        <v>0.04</v>
      </c>
      <c r="N3" s="21">
        <v>14.309999999999999</v>
      </c>
      <c r="AG3" s="21">
        <v>14.309999999999999</v>
      </c>
    </row>
    <row r="4" spans="1:33" ht="15" customHeight="1" thickBot="1" x14ac:dyDescent="0.3">
      <c r="A4" s="11">
        <v>1951</v>
      </c>
      <c r="B4" s="9">
        <v>0.81</v>
      </c>
      <c r="C4" s="6">
        <v>0.7</v>
      </c>
      <c r="D4" s="6">
        <v>1.34</v>
      </c>
      <c r="E4" s="6">
        <v>1.1599999999999999</v>
      </c>
      <c r="F4" s="6">
        <v>1.53</v>
      </c>
      <c r="G4" s="6">
        <v>1.89</v>
      </c>
      <c r="H4" s="6">
        <v>2.4300000000000002</v>
      </c>
      <c r="I4" s="6">
        <v>2.78</v>
      </c>
      <c r="J4" s="6">
        <v>0.56000000000000005</v>
      </c>
      <c r="K4" s="6">
        <v>0.81</v>
      </c>
      <c r="L4" s="6">
        <v>0.57999999999999996</v>
      </c>
      <c r="M4" s="20">
        <v>0.75</v>
      </c>
      <c r="N4" s="21">
        <v>15.34</v>
      </c>
      <c r="AG4" s="21">
        <v>15.34</v>
      </c>
    </row>
    <row r="5" spans="1:33" ht="15.75" thickBot="1" x14ac:dyDescent="0.3">
      <c r="A5" s="11">
        <v>1952</v>
      </c>
      <c r="B5" s="9">
        <v>0.02</v>
      </c>
      <c r="C5" s="6">
        <v>0.33</v>
      </c>
      <c r="D5" s="6">
        <v>0.93</v>
      </c>
      <c r="E5" s="6">
        <v>2.87</v>
      </c>
      <c r="F5" s="6">
        <v>2.91</v>
      </c>
      <c r="G5" s="6" t="s">
        <v>1</v>
      </c>
      <c r="H5" s="6">
        <v>1.67</v>
      </c>
      <c r="I5" s="6">
        <v>2.81</v>
      </c>
      <c r="J5" s="6">
        <v>0.05</v>
      </c>
      <c r="K5" s="6" t="s">
        <v>1</v>
      </c>
      <c r="L5" s="6">
        <v>0.87</v>
      </c>
      <c r="M5" s="20">
        <v>0.4</v>
      </c>
      <c r="N5" s="21">
        <v>12.86002</v>
      </c>
      <c r="AG5" s="21">
        <v>12.86002</v>
      </c>
    </row>
    <row r="6" spans="1:33" ht="15.75" thickBot="1" x14ac:dyDescent="0.3">
      <c r="A6" s="11">
        <v>1953</v>
      </c>
      <c r="B6" s="9">
        <v>0.38</v>
      </c>
      <c r="C6" s="6">
        <v>0.68</v>
      </c>
      <c r="D6" s="6">
        <v>0.92</v>
      </c>
      <c r="E6" s="6">
        <v>2.44</v>
      </c>
      <c r="F6" s="6">
        <v>2.0499999999999998</v>
      </c>
      <c r="G6" s="6">
        <v>1.1000000000000001</v>
      </c>
      <c r="H6" s="6">
        <v>3.38</v>
      </c>
      <c r="I6" s="6">
        <v>2.13</v>
      </c>
      <c r="J6" s="6" t="s">
        <v>1</v>
      </c>
      <c r="K6" s="6">
        <v>0.39</v>
      </c>
      <c r="L6" s="6">
        <v>0.38</v>
      </c>
      <c r="M6" s="20">
        <v>0.72</v>
      </c>
      <c r="N6" s="21">
        <v>14.57001</v>
      </c>
      <c r="AG6" s="21">
        <v>14.57001</v>
      </c>
    </row>
    <row r="7" spans="1:33" ht="15.75" thickBot="1" x14ac:dyDescent="0.3">
      <c r="A7" s="11">
        <v>1954</v>
      </c>
      <c r="B7" s="9">
        <v>0.25</v>
      </c>
      <c r="C7" s="6">
        <v>0.64</v>
      </c>
      <c r="D7" s="6">
        <v>0.8</v>
      </c>
      <c r="E7" s="6">
        <v>0.41</v>
      </c>
      <c r="F7" s="6">
        <v>1.95</v>
      </c>
      <c r="G7" s="6">
        <v>0.36</v>
      </c>
      <c r="H7" s="6">
        <v>3.9</v>
      </c>
      <c r="I7" s="6">
        <v>1.77</v>
      </c>
      <c r="J7" s="6">
        <v>1.61</v>
      </c>
      <c r="K7" s="6">
        <v>0.19</v>
      </c>
      <c r="L7" s="6">
        <v>0.76</v>
      </c>
      <c r="M7" s="20">
        <v>0.45</v>
      </c>
      <c r="N7" s="21">
        <v>13.089999999999998</v>
      </c>
      <c r="AG7" s="21">
        <v>13.089999999999998</v>
      </c>
    </row>
    <row r="8" spans="1:33" ht="15.75" thickBot="1" x14ac:dyDescent="0.3">
      <c r="A8" s="11">
        <v>1955</v>
      </c>
      <c r="B8" s="9">
        <v>0.27</v>
      </c>
      <c r="C8" s="6">
        <v>0.79</v>
      </c>
      <c r="D8" s="6">
        <v>1.34</v>
      </c>
      <c r="E8" s="6">
        <v>0.65</v>
      </c>
      <c r="F8" s="6">
        <v>3.94</v>
      </c>
      <c r="G8" s="6">
        <v>0.71</v>
      </c>
      <c r="H8" s="6">
        <v>2.2400000000000002</v>
      </c>
      <c r="I8" s="6">
        <v>5.78</v>
      </c>
      <c r="J8" s="6">
        <v>1.17</v>
      </c>
      <c r="K8" s="6">
        <v>0.17</v>
      </c>
      <c r="L8" s="6">
        <v>0.35</v>
      </c>
      <c r="M8" s="20">
        <v>0.25</v>
      </c>
      <c r="N8" s="21">
        <v>17.660000000000004</v>
      </c>
      <c r="AG8" s="21">
        <v>17.660000000000004</v>
      </c>
    </row>
    <row r="9" spans="1:33" ht="15.75" thickBot="1" x14ac:dyDescent="0.3">
      <c r="A9" s="11">
        <v>1956</v>
      </c>
      <c r="B9" s="9">
        <v>0.36</v>
      </c>
      <c r="C9" s="6">
        <v>0.46</v>
      </c>
      <c r="D9" s="6">
        <v>1.03</v>
      </c>
      <c r="E9" s="6">
        <v>1.66</v>
      </c>
      <c r="F9" s="6">
        <v>1.89</v>
      </c>
      <c r="G9" s="6">
        <v>0.37</v>
      </c>
      <c r="H9" s="6">
        <v>1.86</v>
      </c>
      <c r="I9" s="6">
        <v>1.91</v>
      </c>
      <c r="J9" s="6">
        <v>0</v>
      </c>
      <c r="K9" s="6">
        <v>0.28000000000000003</v>
      </c>
      <c r="L9" s="6">
        <v>0.91</v>
      </c>
      <c r="M9" s="20">
        <v>0.6</v>
      </c>
      <c r="N9" s="21">
        <v>11.329999999999998</v>
      </c>
      <c r="AG9" s="21">
        <v>11.329999999999998</v>
      </c>
    </row>
    <row r="10" spans="1:33" ht="15.75" thickBot="1" x14ac:dyDescent="0.3">
      <c r="A10" s="11">
        <v>1957</v>
      </c>
      <c r="B10" s="9">
        <v>0.96</v>
      </c>
      <c r="C10" s="6">
        <v>0.56999999999999995</v>
      </c>
      <c r="D10" s="6">
        <v>0.84</v>
      </c>
      <c r="E10" s="6">
        <v>3.03</v>
      </c>
      <c r="F10" s="6">
        <v>5.0199999999999996</v>
      </c>
      <c r="G10" s="6">
        <v>1.81</v>
      </c>
      <c r="H10" s="6">
        <v>3.38</v>
      </c>
      <c r="I10" s="6">
        <v>1.58</v>
      </c>
      <c r="J10" s="6">
        <v>1</v>
      </c>
      <c r="K10" s="6">
        <v>1.69</v>
      </c>
      <c r="L10" s="6">
        <v>1.28</v>
      </c>
      <c r="M10" s="20">
        <v>0.27</v>
      </c>
      <c r="N10" s="21">
        <v>21.43</v>
      </c>
      <c r="AG10" s="21">
        <v>21.43</v>
      </c>
    </row>
    <row r="11" spans="1:33" ht="15.75" thickBot="1" x14ac:dyDescent="0.3">
      <c r="A11" s="11">
        <v>1958</v>
      </c>
      <c r="B11" s="9">
        <v>0.48</v>
      </c>
      <c r="C11" s="6">
        <v>0.11</v>
      </c>
      <c r="D11" s="6">
        <v>1.59</v>
      </c>
      <c r="E11" s="6">
        <v>1.3</v>
      </c>
      <c r="F11" s="6">
        <v>2.93</v>
      </c>
      <c r="G11" s="6">
        <v>0.64</v>
      </c>
      <c r="H11" s="6">
        <v>2.0299999999999998</v>
      </c>
      <c r="I11" s="6">
        <v>1.46</v>
      </c>
      <c r="J11" s="6">
        <v>1.39</v>
      </c>
      <c r="K11" s="6">
        <v>0.45</v>
      </c>
      <c r="L11" s="6">
        <v>0.41</v>
      </c>
      <c r="M11" s="20">
        <v>0.43</v>
      </c>
      <c r="N11" s="21">
        <v>13.219999999999999</v>
      </c>
      <c r="AG11" s="21">
        <v>13.219999999999999</v>
      </c>
    </row>
    <row r="12" spans="1:33" ht="15.75" thickBot="1" x14ac:dyDescent="0.3">
      <c r="A12" s="11">
        <v>1959</v>
      </c>
      <c r="B12" s="9">
        <v>0.74</v>
      </c>
      <c r="C12" s="6">
        <v>0.5</v>
      </c>
      <c r="D12" s="6">
        <v>1.74</v>
      </c>
      <c r="E12" s="6">
        <v>1.64</v>
      </c>
      <c r="F12" s="6">
        <v>2.0699999999999998</v>
      </c>
      <c r="G12" s="6">
        <v>0.8</v>
      </c>
      <c r="H12" s="6">
        <v>1.01</v>
      </c>
      <c r="I12" s="6">
        <v>1.89</v>
      </c>
      <c r="J12" s="6">
        <v>2.17</v>
      </c>
      <c r="K12" s="6">
        <v>2.2400000000000002</v>
      </c>
      <c r="L12" s="6">
        <v>0.55000000000000004</v>
      </c>
      <c r="M12" s="20">
        <v>0.27</v>
      </c>
      <c r="N12" s="21">
        <v>15.620000000000001</v>
      </c>
      <c r="AG12" s="21">
        <v>15.620000000000001</v>
      </c>
    </row>
    <row r="13" spans="1:33" ht="15.75" thickBot="1" x14ac:dyDescent="0.3">
      <c r="A13" s="11">
        <v>1960</v>
      </c>
      <c r="B13" s="9">
        <v>0.53</v>
      </c>
      <c r="C13" s="6">
        <v>1.9</v>
      </c>
      <c r="D13" s="6">
        <v>0.9</v>
      </c>
      <c r="E13" s="6">
        <v>1.47</v>
      </c>
      <c r="F13" s="6">
        <v>2.09</v>
      </c>
      <c r="G13" s="6">
        <v>0.28999999999999998</v>
      </c>
      <c r="H13" s="6">
        <v>1.86</v>
      </c>
      <c r="I13" s="6">
        <v>0.31</v>
      </c>
      <c r="J13" s="6">
        <v>1.24</v>
      </c>
      <c r="K13" s="6">
        <v>1.92</v>
      </c>
      <c r="L13" s="6">
        <v>0.5</v>
      </c>
      <c r="M13" s="20">
        <v>0.93</v>
      </c>
      <c r="N13" s="21">
        <v>13.94</v>
      </c>
      <c r="AG13" s="21">
        <v>13.94</v>
      </c>
    </row>
    <row r="14" spans="1:33" ht="15.75" thickBot="1" x14ac:dyDescent="0.3">
      <c r="A14" s="11">
        <v>1961</v>
      </c>
      <c r="B14" s="9">
        <v>0.06</v>
      </c>
      <c r="C14" s="6">
        <v>0.92</v>
      </c>
      <c r="D14" s="6">
        <v>0.95</v>
      </c>
      <c r="E14" s="6">
        <v>1.62</v>
      </c>
      <c r="F14" s="6">
        <v>1.43</v>
      </c>
      <c r="G14" s="6">
        <v>1.9</v>
      </c>
      <c r="H14" s="6">
        <v>2.52</v>
      </c>
      <c r="I14" s="6">
        <v>4.28</v>
      </c>
      <c r="J14" s="6">
        <v>3.67</v>
      </c>
      <c r="K14" s="6">
        <v>0.62</v>
      </c>
      <c r="L14" s="6">
        <v>1.03</v>
      </c>
      <c r="M14" s="20">
        <v>0.32</v>
      </c>
      <c r="N14" s="21">
        <v>19.320000000000004</v>
      </c>
      <c r="AG14" s="21">
        <v>19.320000000000004</v>
      </c>
    </row>
    <row r="15" spans="1:33" ht="15.75" thickBot="1" x14ac:dyDescent="0.3">
      <c r="A15" s="11">
        <v>1962</v>
      </c>
      <c r="B15" s="9">
        <v>1.4</v>
      </c>
      <c r="C15" s="6">
        <v>0.56999999999999995</v>
      </c>
      <c r="D15" s="6">
        <v>0.38</v>
      </c>
      <c r="E15" s="6">
        <v>1.58</v>
      </c>
      <c r="F15" s="6">
        <v>0.53</v>
      </c>
      <c r="G15" s="6">
        <v>1.1499999999999999</v>
      </c>
      <c r="H15" s="6">
        <v>2.31</v>
      </c>
      <c r="I15" s="6">
        <v>0.43</v>
      </c>
      <c r="J15" s="6">
        <v>0.31</v>
      </c>
      <c r="K15" s="6">
        <v>0.37</v>
      </c>
      <c r="L15" s="6">
        <v>0.72</v>
      </c>
      <c r="M15" s="20">
        <v>0.25</v>
      </c>
      <c r="N15" s="21">
        <v>10</v>
      </c>
      <c r="AG15" s="21">
        <v>10</v>
      </c>
    </row>
    <row r="16" spans="1:33" ht="15.75" thickBot="1" x14ac:dyDescent="0.3">
      <c r="A16" s="11">
        <v>1963</v>
      </c>
      <c r="B16" s="9">
        <v>0.36</v>
      </c>
      <c r="C16" s="6">
        <v>0.23</v>
      </c>
      <c r="D16" s="6">
        <v>0.94</v>
      </c>
      <c r="E16" s="6" t="s">
        <v>1</v>
      </c>
      <c r="F16" s="6">
        <v>0.18</v>
      </c>
      <c r="G16" s="6">
        <v>1.91</v>
      </c>
      <c r="H16" s="6">
        <v>1.85</v>
      </c>
      <c r="I16" s="6">
        <v>6.43</v>
      </c>
      <c r="J16" s="6">
        <v>2.42</v>
      </c>
      <c r="K16" s="6">
        <v>0.78</v>
      </c>
      <c r="L16" s="6">
        <v>0.51</v>
      </c>
      <c r="M16" s="20">
        <v>0.68</v>
      </c>
      <c r="N16" s="21">
        <v>16.290009999999999</v>
      </c>
      <c r="AG16" s="21">
        <v>16.290009999999999</v>
      </c>
    </row>
    <row r="17" spans="1:33" ht="15.75" thickBot="1" x14ac:dyDescent="0.3">
      <c r="A17" s="11">
        <v>1964</v>
      </c>
      <c r="B17" s="9">
        <v>0.17</v>
      </c>
      <c r="C17" s="6">
        <v>1.22</v>
      </c>
      <c r="D17" s="6">
        <v>1.61</v>
      </c>
      <c r="E17" s="6">
        <v>0.68</v>
      </c>
      <c r="F17" s="6">
        <v>1.38</v>
      </c>
      <c r="G17" s="6">
        <v>1.9</v>
      </c>
      <c r="H17" s="6">
        <v>1</v>
      </c>
      <c r="I17" s="6">
        <v>1.86</v>
      </c>
      <c r="J17" s="6">
        <v>0.61</v>
      </c>
      <c r="K17" s="6">
        <v>0.06</v>
      </c>
      <c r="L17" s="6">
        <v>1.23</v>
      </c>
      <c r="M17" s="20">
        <v>0.33</v>
      </c>
      <c r="N17" s="21">
        <v>12.05</v>
      </c>
      <c r="AG17" s="21">
        <v>12.05</v>
      </c>
    </row>
    <row r="18" spans="1:33" ht="15.75" thickBot="1" x14ac:dyDescent="0.3">
      <c r="A18" s="11">
        <v>1965</v>
      </c>
      <c r="B18" s="9">
        <v>0.3</v>
      </c>
      <c r="C18" s="6">
        <v>0.99</v>
      </c>
      <c r="D18" s="6">
        <v>1.1200000000000001</v>
      </c>
      <c r="E18" s="6">
        <v>1.46</v>
      </c>
      <c r="F18" s="6">
        <v>1.02</v>
      </c>
      <c r="G18" s="6">
        <v>2.89</v>
      </c>
      <c r="H18" s="6">
        <v>4.71</v>
      </c>
      <c r="I18" s="6">
        <v>1.64</v>
      </c>
      <c r="J18" s="6">
        <v>2.5299999999999998</v>
      </c>
      <c r="K18" s="6">
        <v>0.25</v>
      </c>
      <c r="L18" s="6">
        <v>0.21</v>
      </c>
      <c r="M18" s="20">
        <v>0.47</v>
      </c>
      <c r="N18" s="21">
        <v>17.590000000000003</v>
      </c>
      <c r="AG18" s="21">
        <v>17.590000000000003</v>
      </c>
    </row>
    <row r="19" spans="1:33" ht="15.75" thickBot="1" x14ac:dyDescent="0.3">
      <c r="A19" s="11">
        <v>1966</v>
      </c>
      <c r="B19" s="9">
        <v>0.59</v>
      </c>
      <c r="C19" s="6">
        <v>0.69</v>
      </c>
      <c r="D19" s="6">
        <v>0.56000000000000005</v>
      </c>
      <c r="E19" s="6">
        <v>1.47</v>
      </c>
      <c r="F19" s="6">
        <v>1</v>
      </c>
      <c r="G19" s="6">
        <v>2.5</v>
      </c>
      <c r="H19" s="6">
        <v>3.68</v>
      </c>
      <c r="I19" s="6">
        <v>1.66</v>
      </c>
      <c r="J19" s="6">
        <v>1.06</v>
      </c>
      <c r="K19" s="6">
        <v>0.77</v>
      </c>
      <c r="L19" s="6">
        <v>0.46</v>
      </c>
      <c r="M19" s="20">
        <v>0.1</v>
      </c>
      <c r="N19" s="21">
        <v>14.540000000000001</v>
      </c>
      <c r="AG19" s="21">
        <v>14.540000000000001</v>
      </c>
    </row>
    <row r="20" spans="1:33" ht="15.75" thickBot="1" x14ac:dyDescent="0.3">
      <c r="A20" s="11">
        <v>1967</v>
      </c>
      <c r="B20" s="9">
        <v>0.36</v>
      </c>
      <c r="C20" s="6">
        <v>0.45</v>
      </c>
      <c r="D20" s="6">
        <v>0.23</v>
      </c>
      <c r="E20" s="6">
        <v>2.72</v>
      </c>
      <c r="F20" s="6">
        <v>2.64</v>
      </c>
      <c r="G20" s="6">
        <v>1.42</v>
      </c>
      <c r="H20" s="6">
        <v>4.07</v>
      </c>
      <c r="I20" s="6">
        <v>2.91</v>
      </c>
      <c r="J20" s="6">
        <v>0.95</v>
      </c>
      <c r="K20" s="6">
        <v>1.51</v>
      </c>
      <c r="L20" s="6">
        <v>0.55000000000000004</v>
      </c>
      <c r="M20" s="20">
        <v>1</v>
      </c>
      <c r="N20" s="21">
        <v>18.810000000000002</v>
      </c>
      <c r="AG20" s="21">
        <v>18.810000000000002</v>
      </c>
    </row>
    <row r="21" spans="1:33" ht="15.75" thickBot="1" x14ac:dyDescent="0.3">
      <c r="A21" s="11">
        <v>1968</v>
      </c>
      <c r="B21" s="9">
        <v>0.15</v>
      </c>
      <c r="C21" s="6">
        <v>0.95</v>
      </c>
      <c r="D21" s="6">
        <v>0.73</v>
      </c>
      <c r="E21" s="6">
        <v>1.42</v>
      </c>
      <c r="F21" s="6">
        <v>0.6</v>
      </c>
      <c r="G21" s="6">
        <v>0.74</v>
      </c>
      <c r="H21" s="6">
        <v>3.18</v>
      </c>
      <c r="I21" s="6">
        <v>1.61</v>
      </c>
      <c r="J21" s="6">
        <v>1.41</v>
      </c>
      <c r="K21" s="6">
        <v>2.34</v>
      </c>
      <c r="L21" s="6">
        <v>0.95</v>
      </c>
      <c r="M21" s="20">
        <v>0.64</v>
      </c>
      <c r="N21" s="21">
        <v>14.719999999999999</v>
      </c>
      <c r="AG21" s="21">
        <v>14.719999999999999</v>
      </c>
    </row>
    <row r="22" spans="1:33" ht="15.75" thickBot="1" x14ac:dyDescent="0.3">
      <c r="A22" s="11">
        <v>1969</v>
      </c>
      <c r="B22" s="9">
        <v>0.13</v>
      </c>
      <c r="C22" s="6">
        <v>7.0000000000000007E-2</v>
      </c>
      <c r="D22" s="6">
        <v>1.53</v>
      </c>
      <c r="E22" s="6">
        <v>0.77</v>
      </c>
      <c r="F22" s="6">
        <v>4.5599999999999996</v>
      </c>
      <c r="G22" s="6">
        <v>2.71</v>
      </c>
      <c r="H22" s="6">
        <v>2.2400000000000002</v>
      </c>
      <c r="I22" s="6">
        <v>3.9</v>
      </c>
      <c r="J22" s="6">
        <v>0.57999999999999996</v>
      </c>
      <c r="K22" s="6">
        <v>6.09</v>
      </c>
      <c r="L22" s="6">
        <v>0.57999999999999996</v>
      </c>
      <c r="M22" s="20">
        <v>1.1399999999999999</v>
      </c>
      <c r="N22" s="21">
        <v>24.299999999999997</v>
      </c>
      <c r="AG22" s="21">
        <v>24.299999999999997</v>
      </c>
    </row>
    <row r="23" spans="1:33" ht="15.75" thickBot="1" x14ac:dyDescent="0.3">
      <c r="A23" s="11">
        <v>1970</v>
      </c>
      <c r="B23" s="9">
        <v>0.09</v>
      </c>
      <c r="C23" s="6">
        <v>0.54</v>
      </c>
      <c r="D23" s="6">
        <v>2.65</v>
      </c>
      <c r="E23" s="6">
        <v>0.93</v>
      </c>
      <c r="F23" s="6">
        <v>1.1299999999999999</v>
      </c>
      <c r="G23" s="6">
        <v>2.0299999999999998</v>
      </c>
      <c r="H23" s="6">
        <v>3.04</v>
      </c>
      <c r="I23" s="6">
        <v>3.6</v>
      </c>
      <c r="J23" s="6">
        <v>2.3199999999999998</v>
      </c>
      <c r="K23" s="6">
        <v>0.86</v>
      </c>
      <c r="L23" s="6">
        <v>1.61</v>
      </c>
      <c r="M23" s="20">
        <v>0.04</v>
      </c>
      <c r="N23" s="21">
        <v>18.839999999999996</v>
      </c>
      <c r="AG23" s="21">
        <v>18.839999999999996</v>
      </c>
    </row>
    <row r="24" spans="1:33" ht="15.75" thickBot="1" x14ac:dyDescent="0.3">
      <c r="A24" s="11">
        <v>1971</v>
      </c>
      <c r="B24" s="9">
        <v>0.21</v>
      </c>
      <c r="C24" s="6">
        <v>1</v>
      </c>
      <c r="D24" s="6">
        <v>0.6</v>
      </c>
      <c r="E24" s="6">
        <v>1.93</v>
      </c>
      <c r="F24" s="6">
        <v>1.21</v>
      </c>
      <c r="G24" s="6">
        <v>0.14000000000000001</v>
      </c>
      <c r="H24" s="6">
        <v>5.71</v>
      </c>
      <c r="I24" s="6">
        <v>1.91</v>
      </c>
      <c r="J24" s="6">
        <v>2.37</v>
      </c>
      <c r="K24" s="6">
        <v>1.32</v>
      </c>
      <c r="L24" s="6">
        <v>0.25</v>
      </c>
      <c r="M24" s="20">
        <v>0.33</v>
      </c>
      <c r="N24" s="21">
        <v>16.98</v>
      </c>
      <c r="AG24" s="21">
        <v>16.98</v>
      </c>
    </row>
    <row r="25" spans="1:33" ht="15.75" thickBot="1" x14ac:dyDescent="0.3">
      <c r="A25" s="11">
        <v>1972</v>
      </c>
      <c r="B25" s="9">
        <v>0.74</v>
      </c>
      <c r="C25" s="6">
        <v>0.67</v>
      </c>
      <c r="D25" s="6">
        <v>1.33</v>
      </c>
      <c r="E25" s="6">
        <v>1.17</v>
      </c>
      <c r="F25" s="6">
        <v>1.0900000000000001</v>
      </c>
      <c r="G25" s="6">
        <v>1.08</v>
      </c>
      <c r="H25" s="6">
        <v>2.37</v>
      </c>
      <c r="I25" s="6">
        <v>3.18</v>
      </c>
      <c r="J25" s="6">
        <v>1.0900000000000001</v>
      </c>
      <c r="K25" s="6">
        <v>0.86</v>
      </c>
      <c r="L25" s="6">
        <v>2.62</v>
      </c>
      <c r="M25" s="20">
        <v>1.1100000000000001</v>
      </c>
      <c r="N25" s="21">
        <v>17.309999999999999</v>
      </c>
      <c r="AG25" s="21">
        <v>17.309999999999999</v>
      </c>
    </row>
    <row r="26" spans="1:33" ht="15.75" thickBot="1" x14ac:dyDescent="0.3">
      <c r="A26" s="11">
        <v>1973</v>
      </c>
      <c r="B26" s="9">
        <v>0.75</v>
      </c>
      <c r="C26" s="6" t="s">
        <v>1</v>
      </c>
      <c r="D26" s="6">
        <v>1.32</v>
      </c>
      <c r="E26" s="6">
        <v>4.34</v>
      </c>
      <c r="F26" s="6">
        <v>5.36</v>
      </c>
      <c r="G26" s="6">
        <v>0.74</v>
      </c>
      <c r="H26" s="6">
        <v>1.74</v>
      </c>
      <c r="I26" s="6">
        <v>0.38</v>
      </c>
      <c r="J26" s="6">
        <v>1.31</v>
      </c>
      <c r="K26" s="6">
        <v>0.66</v>
      </c>
      <c r="L26" s="6">
        <v>0.41</v>
      </c>
      <c r="M26" s="20">
        <v>2.98</v>
      </c>
      <c r="N26" s="21">
        <v>19.990010000000002</v>
      </c>
      <c r="AG26" s="21">
        <v>19.990010000000002</v>
      </c>
    </row>
    <row r="27" spans="1:33" ht="15.75" thickBot="1" x14ac:dyDescent="0.3">
      <c r="A27" s="11">
        <v>1974</v>
      </c>
      <c r="B27" s="9">
        <v>0.87</v>
      </c>
      <c r="C27" s="6">
        <v>0.77</v>
      </c>
      <c r="D27" s="6">
        <v>0.95</v>
      </c>
      <c r="E27" s="6">
        <v>2.46</v>
      </c>
      <c r="F27" s="6">
        <v>0.15</v>
      </c>
      <c r="G27" s="6">
        <v>1.55</v>
      </c>
      <c r="H27" s="6">
        <v>3.3</v>
      </c>
      <c r="I27" s="6">
        <v>1.54</v>
      </c>
      <c r="J27" s="6">
        <v>0.56999999999999995</v>
      </c>
      <c r="K27" s="6">
        <v>1.78</v>
      </c>
      <c r="L27" s="6">
        <v>0.5</v>
      </c>
      <c r="M27" s="20">
        <v>0.47</v>
      </c>
      <c r="N27" s="21">
        <v>14.91</v>
      </c>
      <c r="AG27" s="21">
        <v>14.91</v>
      </c>
    </row>
    <row r="28" spans="1:33" ht="15.75" thickBot="1" x14ac:dyDescent="0.3">
      <c r="A28" s="11">
        <v>1975</v>
      </c>
      <c r="B28" s="9">
        <v>0.61</v>
      </c>
      <c r="C28" s="6">
        <v>0.56000000000000005</v>
      </c>
      <c r="D28" s="6">
        <v>1.25</v>
      </c>
      <c r="E28" s="6">
        <v>1.56</v>
      </c>
      <c r="F28" s="6">
        <v>2.08</v>
      </c>
      <c r="G28" s="6">
        <v>1.84</v>
      </c>
      <c r="H28" s="6">
        <v>1.85</v>
      </c>
      <c r="I28" s="6">
        <v>2.1</v>
      </c>
      <c r="J28" s="6">
        <v>0.37</v>
      </c>
      <c r="K28" s="6">
        <v>0.88</v>
      </c>
      <c r="L28" s="6">
        <v>2.17</v>
      </c>
      <c r="M28" s="20">
        <v>0.24</v>
      </c>
      <c r="N28" s="21">
        <v>15.51</v>
      </c>
      <c r="AG28" s="21">
        <v>15.51</v>
      </c>
    </row>
    <row r="29" spans="1:33" ht="15.75" thickBot="1" x14ac:dyDescent="0.3">
      <c r="A29" s="11">
        <v>1976</v>
      </c>
      <c r="B29" s="9">
        <v>0.31</v>
      </c>
      <c r="C29" s="6">
        <v>0.17</v>
      </c>
      <c r="D29" s="6">
        <v>1.1000000000000001</v>
      </c>
      <c r="E29" s="6">
        <v>1.99</v>
      </c>
      <c r="F29" s="6">
        <v>2.3199999999999998</v>
      </c>
      <c r="G29" s="6">
        <v>1.58</v>
      </c>
      <c r="H29" s="6">
        <v>2.38</v>
      </c>
      <c r="I29" s="6">
        <v>2.42</v>
      </c>
      <c r="J29" s="6">
        <v>1.9</v>
      </c>
      <c r="K29" s="6">
        <v>1.88</v>
      </c>
      <c r="L29" s="6">
        <v>0.24</v>
      </c>
      <c r="M29" s="20">
        <v>0.3</v>
      </c>
      <c r="N29" s="21">
        <v>16.59</v>
      </c>
      <c r="AG29" s="21">
        <v>16.59</v>
      </c>
    </row>
    <row r="30" spans="1:33" ht="15.75" thickBot="1" x14ac:dyDescent="0.3">
      <c r="A30" s="11">
        <v>1977</v>
      </c>
      <c r="B30" s="9">
        <v>0.11</v>
      </c>
      <c r="C30" s="6">
        <v>0.56000000000000005</v>
      </c>
      <c r="D30" s="6">
        <v>2.17</v>
      </c>
      <c r="E30" s="6">
        <v>1.83</v>
      </c>
      <c r="F30" s="6">
        <v>0.28999999999999998</v>
      </c>
      <c r="G30" s="6">
        <v>1.72</v>
      </c>
      <c r="H30" s="6">
        <v>3.26</v>
      </c>
      <c r="I30" s="6">
        <v>3.83</v>
      </c>
      <c r="J30" s="6">
        <v>0.48</v>
      </c>
      <c r="K30" s="6">
        <v>0.16</v>
      </c>
      <c r="L30" s="6">
        <v>1.55</v>
      </c>
      <c r="M30" s="20">
        <v>0.09</v>
      </c>
      <c r="N30" s="21">
        <v>16.05</v>
      </c>
      <c r="AG30" s="21">
        <v>16.05</v>
      </c>
    </row>
    <row r="31" spans="1:33" ht="15.75" thickBot="1" x14ac:dyDescent="0.3">
      <c r="A31" s="11">
        <v>1978</v>
      </c>
      <c r="B31" s="9">
        <v>0.15</v>
      </c>
      <c r="C31" s="6">
        <v>0.36</v>
      </c>
      <c r="D31" s="6">
        <v>1.92</v>
      </c>
      <c r="E31" s="6">
        <v>1.1000000000000001</v>
      </c>
      <c r="F31" s="6">
        <v>1.74</v>
      </c>
      <c r="G31" s="6">
        <v>1.66</v>
      </c>
      <c r="H31" s="6">
        <v>2.2799999999999998</v>
      </c>
      <c r="I31" s="6">
        <v>0.45</v>
      </c>
      <c r="J31" s="6">
        <v>0.51</v>
      </c>
      <c r="K31" s="6">
        <v>1.27</v>
      </c>
      <c r="L31" s="6">
        <v>0.3</v>
      </c>
      <c r="M31" s="20">
        <v>1.01</v>
      </c>
      <c r="N31" s="21">
        <v>12.749999999999998</v>
      </c>
      <c r="AG31" s="21">
        <v>12.749999999999998</v>
      </c>
    </row>
    <row r="32" spans="1:33" ht="15.75" thickBot="1" x14ac:dyDescent="0.3">
      <c r="A32" s="11">
        <v>1979</v>
      </c>
      <c r="B32" s="9">
        <v>0.51</v>
      </c>
      <c r="C32" s="6">
        <v>0.46</v>
      </c>
      <c r="D32" s="6" t="s">
        <v>48</v>
      </c>
      <c r="E32" s="6">
        <v>1.87</v>
      </c>
      <c r="F32" s="6">
        <v>3.33</v>
      </c>
      <c r="G32" s="6">
        <v>2.42</v>
      </c>
      <c r="H32" s="6">
        <v>2.75</v>
      </c>
      <c r="I32" s="6">
        <v>1.9</v>
      </c>
      <c r="J32" s="6">
        <v>0.66</v>
      </c>
      <c r="K32" s="6">
        <v>1.19</v>
      </c>
      <c r="L32" s="6">
        <v>1.25</v>
      </c>
      <c r="M32" s="20">
        <v>1.17</v>
      </c>
      <c r="N32" s="21" t="s">
        <v>48</v>
      </c>
      <c r="AG32" s="21"/>
    </row>
    <row r="33" spans="1:33" ht="15.75" thickBot="1" x14ac:dyDescent="0.3">
      <c r="A33" s="11">
        <v>1980</v>
      </c>
      <c r="B33" s="9">
        <v>0.46</v>
      </c>
      <c r="C33" s="6">
        <v>0.28999999999999998</v>
      </c>
      <c r="D33" s="6">
        <v>0.86</v>
      </c>
      <c r="E33" s="6">
        <v>3.14</v>
      </c>
      <c r="F33" s="6">
        <v>3.23</v>
      </c>
      <c r="G33" s="6">
        <v>0.27</v>
      </c>
      <c r="H33" s="6">
        <v>2.42</v>
      </c>
      <c r="I33" s="6">
        <v>1.6</v>
      </c>
      <c r="J33" s="6">
        <v>0.37</v>
      </c>
      <c r="K33" s="6">
        <v>0.19</v>
      </c>
      <c r="L33" s="6">
        <v>0.86</v>
      </c>
      <c r="M33" s="20">
        <v>0</v>
      </c>
      <c r="N33" s="21">
        <v>13.689999999999998</v>
      </c>
      <c r="AG33" s="21">
        <v>13.689999999999998</v>
      </c>
    </row>
    <row r="34" spans="1:33" ht="15.75" thickBot="1" x14ac:dyDescent="0.3">
      <c r="A34" s="11">
        <v>1981</v>
      </c>
      <c r="B34" s="9">
        <v>7.0000000000000007E-2</v>
      </c>
      <c r="C34" s="6">
        <v>0.63</v>
      </c>
      <c r="D34" s="6">
        <v>1.85</v>
      </c>
      <c r="E34" s="6">
        <v>0.32</v>
      </c>
      <c r="F34" s="6">
        <v>2.0099999999999998</v>
      </c>
      <c r="G34" s="6">
        <v>2.1800000000000002</v>
      </c>
      <c r="H34" s="6">
        <v>3.36</v>
      </c>
      <c r="I34" s="6">
        <v>3.66</v>
      </c>
      <c r="J34" s="6">
        <v>0.86</v>
      </c>
      <c r="K34" s="6">
        <v>1.33</v>
      </c>
      <c r="L34" s="6" t="s">
        <v>48</v>
      </c>
      <c r="M34" s="20">
        <v>0.63</v>
      </c>
      <c r="N34" s="21" t="s">
        <v>48</v>
      </c>
      <c r="AG34" s="21"/>
    </row>
    <row r="35" spans="1:33" ht="15.75" thickBot="1" x14ac:dyDescent="0.3">
      <c r="A35" s="11">
        <v>1982</v>
      </c>
      <c r="B35" s="9">
        <v>0.36</v>
      </c>
      <c r="C35" s="6">
        <v>0.22</v>
      </c>
      <c r="D35" s="6">
        <v>0.44</v>
      </c>
      <c r="E35" s="6">
        <v>0.39</v>
      </c>
      <c r="F35" s="6">
        <v>3.56</v>
      </c>
      <c r="G35" s="6">
        <v>4.43</v>
      </c>
      <c r="H35" s="6">
        <v>3.09</v>
      </c>
      <c r="I35" s="6">
        <v>4.47</v>
      </c>
      <c r="J35" s="6">
        <v>2.92</v>
      </c>
      <c r="K35" s="6">
        <v>0.99</v>
      </c>
      <c r="L35" s="6">
        <v>0.21</v>
      </c>
      <c r="M35" s="20">
        <v>2.5299999999999998</v>
      </c>
      <c r="N35" s="21">
        <v>23.610000000000003</v>
      </c>
      <c r="AG35" s="21">
        <v>23.610000000000003</v>
      </c>
    </row>
    <row r="36" spans="1:33" ht="15.75" thickBot="1" x14ac:dyDescent="0.3">
      <c r="A36" s="11">
        <v>1983</v>
      </c>
      <c r="B36" s="9">
        <v>0.11</v>
      </c>
      <c r="C36" s="6">
        <v>0.69</v>
      </c>
      <c r="D36" s="6">
        <v>3.56</v>
      </c>
      <c r="E36" s="6">
        <v>1.29</v>
      </c>
      <c r="F36" s="6">
        <v>2.5499999999999998</v>
      </c>
      <c r="G36" s="6">
        <v>2.87</v>
      </c>
      <c r="H36" s="6">
        <v>2.11</v>
      </c>
      <c r="I36" s="6">
        <v>2.23</v>
      </c>
      <c r="J36" s="6">
        <v>0.31</v>
      </c>
      <c r="K36" s="6">
        <v>0.04</v>
      </c>
      <c r="L36" s="6">
        <v>2.48</v>
      </c>
      <c r="M36" s="20">
        <v>0.62</v>
      </c>
      <c r="N36" s="21">
        <v>18.86</v>
      </c>
      <c r="AG36" s="21">
        <v>18.86</v>
      </c>
    </row>
    <row r="37" spans="1:33" ht="15.75" thickBot="1" x14ac:dyDescent="0.3">
      <c r="A37" s="11">
        <v>1984</v>
      </c>
      <c r="B37" s="9">
        <v>0.22</v>
      </c>
      <c r="C37" s="6">
        <v>0.93</v>
      </c>
      <c r="D37" s="6">
        <v>1.98</v>
      </c>
      <c r="E37" s="6">
        <v>2.0699999999999998</v>
      </c>
      <c r="F37" s="6">
        <v>0.2</v>
      </c>
      <c r="G37" s="6">
        <v>1.2</v>
      </c>
      <c r="H37" s="6">
        <v>5.0599999999999996</v>
      </c>
      <c r="I37" s="6">
        <v>4.8600000000000003</v>
      </c>
      <c r="J37" s="6">
        <v>0.53</v>
      </c>
      <c r="K37" s="6">
        <v>3.84</v>
      </c>
      <c r="L37" s="6">
        <v>0.14000000000000001</v>
      </c>
      <c r="M37" s="20">
        <v>0.33</v>
      </c>
      <c r="N37" s="21">
        <v>21.36</v>
      </c>
      <c r="AG37" s="21">
        <v>21.36</v>
      </c>
    </row>
    <row r="38" spans="1:33" ht="15.75" thickBot="1" x14ac:dyDescent="0.3">
      <c r="A38" s="11">
        <v>1985</v>
      </c>
      <c r="B38" s="9">
        <v>0.25</v>
      </c>
      <c r="C38" s="6">
        <v>0.96</v>
      </c>
      <c r="D38" s="6">
        <v>0.88</v>
      </c>
      <c r="E38" s="6">
        <v>1.76</v>
      </c>
      <c r="F38" s="6">
        <v>1.7</v>
      </c>
      <c r="G38" s="6">
        <v>1.0900000000000001</v>
      </c>
      <c r="H38" s="6">
        <v>3.81</v>
      </c>
      <c r="I38" s="6">
        <v>1.61</v>
      </c>
      <c r="J38" s="6">
        <v>2.39</v>
      </c>
      <c r="K38" s="6">
        <v>0.65</v>
      </c>
      <c r="L38" s="6">
        <v>0.9</v>
      </c>
      <c r="M38" s="20">
        <v>0.79</v>
      </c>
      <c r="N38" s="21">
        <v>16.79</v>
      </c>
      <c r="AG38" s="21">
        <v>16.79</v>
      </c>
    </row>
    <row r="39" spans="1:33" ht="15.75" thickBot="1" x14ac:dyDescent="0.3">
      <c r="A39" s="11">
        <v>1986</v>
      </c>
      <c r="B39" s="9">
        <v>0.2</v>
      </c>
      <c r="C39" s="6">
        <v>0.6</v>
      </c>
      <c r="D39" s="6">
        <v>0.72</v>
      </c>
      <c r="E39" s="6">
        <v>2</v>
      </c>
      <c r="F39" s="6">
        <v>0.77</v>
      </c>
      <c r="G39" s="6">
        <v>2.2799999999999998</v>
      </c>
      <c r="H39" s="6">
        <v>2.04</v>
      </c>
      <c r="I39" s="6">
        <v>2.81</v>
      </c>
      <c r="J39" s="6">
        <v>0.8</v>
      </c>
      <c r="K39" s="6">
        <v>1.71</v>
      </c>
      <c r="L39" s="6">
        <v>1.1399999999999999</v>
      </c>
      <c r="M39" s="20">
        <v>0.57999999999999996</v>
      </c>
      <c r="N39" s="21">
        <v>15.65</v>
      </c>
      <c r="AG39" s="21">
        <v>15.65</v>
      </c>
    </row>
    <row r="40" spans="1:33" ht="15.75" thickBot="1" x14ac:dyDescent="0.3">
      <c r="A40" s="11">
        <v>1987</v>
      </c>
      <c r="B40" s="9">
        <v>0.64</v>
      </c>
      <c r="C40" s="6">
        <v>1.64</v>
      </c>
      <c r="D40" s="6">
        <v>1.27</v>
      </c>
      <c r="E40" s="6">
        <v>0.52</v>
      </c>
      <c r="F40" s="6">
        <v>4.51</v>
      </c>
      <c r="G40" s="6">
        <v>2.6</v>
      </c>
      <c r="H40" s="6">
        <v>1.04</v>
      </c>
      <c r="I40" s="6">
        <v>3.11</v>
      </c>
      <c r="J40" s="6">
        <v>0.63</v>
      </c>
      <c r="K40" s="6">
        <v>1.44</v>
      </c>
      <c r="L40" s="6">
        <v>1.1100000000000001</v>
      </c>
      <c r="M40" s="20">
        <v>1.36</v>
      </c>
      <c r="N40" s="21">
        <v>19.869999999999997</v>
      </c>
      <c r="AG40" s="21">
        <v>19.869999999999997</v>
      </c>
    </row>
    <row r="41" spans="1:33" ht="15.75" thickBot="1" x14ac:dyDescent="0.3">
      <c r="A41" s="11">
        <v>1988</v>
      </c>
      <c r="B41" s="9">
        <v>0.38</v>
      </c>
      <c r="C41" s="6">
        <v>0.43</v>
      </c>
      <c r="D41" s="6">
        <v>1.53</v>
      </c>
      <c r="E41" s="6">
        <v>0.84</v>
      </c>
      <c r="F41" s="6">
        <v>2.37</v>
      </c>
      <c r="G41" s="6">
        <v>2.71</v>
      </c>
      <c r="H41" s="6">
        <v>0.84</v>
      </c>
      <c r="I41" s="6">
        <v>3.6</v>
      </c>
      <c r="J41" s="6">
        <v>1.1200000000000001</v>
      </c>
      <c r="K41" s="6">
        <v>0.16</v>
      </c>
      <c r="L41" s="6">
        <v>0.37</v>
      </c>
      <c r="M41" s="20">
        <v>0.54</v>
      </c>
      <c r="N41" s="21">
        <v>14.89</v>
      </c>
      <c r="AG41" s="21">
        <v>14.89</v>
      </c>
    </row>
    <row r="42" spans="1:33" ht="15.75" thickBot="1" x14ac:dyDescent="0.3">
      <c r="A42" s="11">
        <v>1989</v>
      </c>
      <c r="B42" s="9">
        <v>0.91</v>
      </c>
      <c r="C42" s="6">
        <v>0.88</v>
      </c>
      <c r="D42" s="6">
        <v>0.21</v>
      </c>
      <c r="E42" s="6">
        <v>1.25</v>
      </c>
      <c r="F42" s="6">
        <v>1.5</v>
      </c>
      <c r="G42" s="6">
        <v>2.91</v>
      </c>
      <c r="H42" s="6">
        <v>1.9</v>
      </c>
      <c r="I42" s="6">
        <v>0.97</v>
      </c>
      <c r="J42" s="6">
        <v>1.1599999999999999</v>
      </c>
      <c r="K42" s="6">
        <v>0.56000000000000005</v>
      </c>
      <c r="L42" s="6">
        <v>0.31</v>
      </c>
      <c r="M42" s="20">
        <v>0.83</v>
      </c>
      <c r="N42" s="21">
        <v>13.390000000000002</v>
      </c>
      <c r="AG42" s="21">
        <v>13.390000000000002</v>
      </c>
    </row>
    <row r="43" spans="1:33" ht="15.75" thickBot="1" x14ac:dyDescent="0.3">
      <c r="A43" s="11">
        <v>1990</v>
      </c>
      <c r="B43" s="9">
        <v>0.21</v>
      </c>
      <c r="C43" s="6">
        <v>0.63</v>
      </c>
      <c r="D43" s="6">
        <v>4.2</v>
      </c>
      <c r="E43" s="6">
        <v>1.92</v>
      </c>
      <c r="F43" s="6">
        <v>2.15</v>
      </c>
      <c r="G43" s="6">
        <v>0.25</v>
      </c>
      <c r="H43" s="6">
        <v>3.48</v>
      </c>
      <c r="I43" s="6">
        <v>2.48</v>
      </c>
      <c r="J43" s="6">
        <v>3.07</v>
      </c>
      <c r="K43" s="6">
        <v>1.56</v>
      </c>
      <c r="L43" s="6">
        <v>1</v>
      </c>
      <c r="M43" s="20">
        <v>0.3</v>
      </c>
      <c r="N43" s="21">
        <v>21.25</v>
      </c>
      <c r="AG43" s="21">
        <v>21.25</v>
      </c>
    </row>
    <row r="44" spans="1:33" ht="15.75" thickBot="1" x14ac:dyDescent="0.3">
      <c r="A44" s="11">
        <v>1991</v>
      </c>
      <c r="B44" s="9">
        <v>0.39</v>
      </c>
      <c r="C44" s="6">
        <v>0.19</v>
      </c>
      <c r="D44" s="6">
        <v>0.62</v>
      </c>
      <c r="E44" s="6">
        <v>1.22</v>
      </c>
      <c r="F44" s="6">
        <v>2.6</v>
      </c>
      <c r="G44" s="6">
        <v>3.09</v>
      </c>
      <c r="H44" s="6">
        <v>3.64</v>
      </c>
      <c r="I44" s="6">
        <v>3.9</v>
      </c>
      <c r="J44" s="6">
        <v>0.24</v>
      </c>
      <c r="K44" s="6">
        <v>0.66</v>
      </c>
      <c r="L44" s="6">
        <v>2.29</v>
      </c>
      <c r="M44" s="20">
        <v>0.11</v>
      </c>
      <c r="N44" s="21">
        <v>18.95</v>
      </c>
      <c r="AG44" s="21">
        <v>18.95</v>
      </c>
    </row>
    <row r="45" spans="1:33" ht="15.75" thickBot="1" x14ac:dyDescent="0.3">
      <c r="A45" s="11">
        <v>1992</v>
      </c>
      <c r="B45" s="9">
        <v>0.42</v>
      </c>
      <c r="C45" s="6">
        <v>0.12</v>
      </c>
      <c r="D45" s="6">
        <v>2.46</v>
      </c>
      <c r="E45" s="6">
        <v>0.57999999999999996</v>
      </c>
      <c r="F45" s="6">
        <v>1.04</v>
      </c>
      <c r="G45" s="6">
        <v>4.72</v>
      </c>
      <c r="H45" s="6">
        <v>2.75</v>
      </c>
      <c r="I45" s="6">
        <v>3.39</v>
      </c>
      <c r="J45" s="6">
        <v>0.06</v>
      </c>
      <c r="K45" s="6">
        <v>1.08</v>
      </c>
      <c r="L45" s="6">
        <v>0.95</v>
      </c>
      <c r="M45" s="20">
        <v>0.31</v>
      </c>
      <c r="N45" s="21">
        <v>17.88</v>
      </c>
      <c r="AG45" s="21">
        <v>17.88</v>
      </c>
    </row>
    <row r="46" spans="1:33" ht="15.75" thickBot="1" x14ac:dyDescent="0.3">
      <c r="A46" s="11">
        <v>1993</v>
      </c>
      <c r="B46" s="9">
        <v>0.23</v>
      </c>
      <c r="C46" s="6">
        <v>0.65</v>
      </c>
      <c r="D46" s="6">
        <v>0.77</v>
      </c>
      <c r="E46" s="6">
        <v>1.35</v>
      </c>
      <c r="F46" s="6">
        <v>1.66</v>
      </c>
      <c r="G46" s="6">
        <v>1.43</v>
      </c>
      <c r="H46" s="6">
        <v>0.68</v>
      </c>
      <c r="I46" s="6">
        <v>2.4500000000000002</v>
      </c>
      <c r="J46" s="6">
        <v>1.79</v>
      </c>
      <c r="K46" s="6">
        <v>1.72</v>
      </c>
      <c r="L46" s="6">
        <v>0.39</v>
      </c>
      <c r="M46" s="20">
        <v>0.51</v>
      </c>
      <c r="N46" s="21">
        <v>13.629999999999999</v>
      </c>
      <c r="AG46" s="21">
        <v>13.629999999999999</v>
      </c>
    </row>
    <row r="47" spans="1:33" ht="15.75" thickBot="1" x14ac:dyDescent="0.3">
      <c r="A47" s="11">
        <v>1994</v>
      </c>
      <c r="B47" s="9">
        <v>0.57999999999999996</v>
      </c>
      <c r="C47" s="6">
        <v>0.34</v>
      </c>
      <c r="D47" s="6">
        <v>1.04</v>
      </c>
      <c r="E47" s="6">
        <v>2.36</v>
      </c>
      <c r="F47" s="6">
        <v>2.39</v>
      </c>
      <c r="G47" s="6">
        <v>1.87</v>
      </c>
      <c r="H47" s="6">
        <v>1.07</v>
      </c>
      <c r="I47" s="6">
        <v>4.1100000000000003</v>
      </c>
      <c r="J47" s="6">
        <v>0.98</v>
      </c>
      <c r="K47" s="6">
        <v>1.31</v>
      </c>
      <c r="L47" s="6">
        <v>0.45</v>
      </c>
      <c r="M47" s="20">
        <v>0.44</v>
      </c>
      <c r="N47" s="21">
        <v>16.940000000000001</v>
      </c>
      <c r="AG47" s="21">
        <v>16.940000000000001</v>
      </c>
    </row>
    <row r="48" spans="1:33" ht="15.75" thickBot="1" x14ac:dyDescent="0.3">
      <c r="A48" s="11">
        <v>1995</v>
      </c>
      <c r="B48" s="9">
        <v>0.15</v>
      </c>
      <c r="C48" s="6">
        <v>0.93</v>
      </c>
      <c r="D48" s="6">
        <v>1.86</v>
      </c>
      <c r="E48" s="6">
        <v>3.29</v>
      </c>
      <c r="F48" s="6">
        <v>3.15</v>
      </c>
      <c r="G48" s="6">
        <v>3.52</v>
      </c>
      <c r="H48" s="6">
        <v>2.56</v>
      </c>
      <c r="I48" s="6">
        <v>1.98</v>
      </c>
      <c r="J48" s="6">
        <v>1.32</v>
      </c>
      <c r="K48" s="6">
        <v>0.21</v>
      </c>
      <c r="L48" s="6">
        <v>0.27</v>
      </c>
      <c r="M48" s="20">
        <v>0.06</v>
      </c>
      <c r="N48" s="21">
        <v>19.3</v>
      </c>
      <c r="AG48" s="21">
        <v>19.3</v>
      </c>
    </row>
    <row r="49" spans="1:33" ht="15.75" thickBot="1" x14ac:dyDescent="0.3">
      <c r="A49" s="11">
        <v>1996</v>
      </c>
      <c r="B49" s="9">
        <v>0.94</v>
      </c>
      <c r="C49" s="6">
        <v>0.12</v>
      </c>
      <c r="D49" s="6">
        <v>0.9</v>
      </c>
      <c r="E49" s="6">
        <v>1.64</v>
      </c>
      <c r="F49" s="6">
        <v>1.87</v>
      </c>
      <c r="G49" s="6">
        <v>1.24</v>
      </c>
      <c r="H49" s="6">
        <v>1.91</v>
      </c>
      <c r="I49" s="6">
        <v>1.73</v>
      </c>
      <c r="J49" s="6">
        <v>2.68</v>
      </c>
      <c r="K49" s="6">
        <v>0.41</v>
      </c>
      <c r="L49" s="6">
        <v>0.74</v>
      </c>
      <c r="M49" s="20">
        <v>0.21</v>
      </c>
      <c r="N49" s="21">
        <v>14.39</v>
      </c>
      <c r="AG49" s="21">
        <v>14.39</v>
      </c>
    </row>
    <row r="50" spans="1:33" ht="15.75" thickBot="1" x14ac:dyDescent="0.3">
      <c r="A50" s="11">
        <v>1997</v>
      </c>
      <c r="B50" s="9">
        <v>0.21</v>
      </c>
      <c r="C50" s="6">
        <v>0.85</v>
      </c>
      <c r="D50" s="6">
        <v>0.75</v>
      </c>
      <c r="E50" s="6">
        <v>2.29</v>
      </c>
      <c r="F50" s="6">
        <v>1.25</v>
      </c>
      <c r="G50" s="6">
        <v>2.16</v>
      </c>
      <c r="H50" s="6">
        <v>1.42</v>
      </c>
      <c r="I50" s="6">
        <v>5.95</v>
      </c>
      <c r="J50" s="6">
        <v>1.01</v>
      </c>
      <c r="K50" s="6">
        <v>3.03</v>
      </c>
      <c r="L50" s="6">
        <v>1.04</v>
      </c>
      <c r="M50" s="20">
        <v>0.5</v>
      </c>
      <c r="N50" s="21">
        <v>20.459999999999997</v>
      </c>
      <c r="AG50" s="21">
        <v>20.459999999999997</v>
      </c>
    </row>
    <row r="51" spans="1:33" ht="15.75" thickBot="1" x14ac:dyDescent="0.3">
      <c r="A51" s="11">
        <v>1998</v>
      </c>
      <c r="B51" s="9">
        <v>0.21</v>
      </c>
      <c r="C51" s="6" t="s">
        <v>48</v>
      </c>
      <c r="D51" s="6">
        <v>1.39</v>
      </c>
      <c r="E51" s="6">
        <v>1.81</v>
      </c>
      <c r="F51" s="6">
        <v>1.27</v>
      </c>
      <c r="G51" s="6">
        <v>1.32</v>
      </c>
      <c r="H51" s="6">
        <v>4.99</v>
      </c>
      <c r="I51" s="6">
        <v>1.65</v>
      </c>
      <c r="J51" s="6">
        <v>1.29</v>
      </c>
      <c r="K51" s="6">
        <v>0.41</v>
      </c>
      <c r="L51" s="6">
        <v>0.55000000000000004</v>
      </c>
      <c r="M51" s="20">
        <v>0.43</v>
      </c>
      <c r="N51" s="21" t="s">
        <v>48</v>
      </c>
      <c r="AG51" s="21"/>
    </row>
    <row r="52" spans="1:33" ht="15.75" thickBot="1" x14ac:dyDescent="0.3">
      <c r="A52" s="11">
        <v>1999</v>
      </c>
      <c r="B52" s="9">
        <v>0.28000000000000003</v>
      </c>
      <c r="C52" s="6">
        <v>0.27</v>
      </c>
      <c r="D52" s="6">
        <v>0.47</v>
      </c>
      <c r="E52" s="6">
        <v>3.62</v>
      </c>
      <c r="F52" s="6">
        <v>2.89</v>
      </c>
      <c r="G52" s="6">
        <v>1.9</v>
      </c>
      <c r="H52" s="6">
        <v>1.0900000000000001</v>
      </c>
      <c r="I52" s="6">
        <v>3.94</v>
      </c>
      <c r="J52" s="6">
        <v>0.69</v>
      </c>
      <c r="K52" s="6">
        <v>0.72</v>
      </c>
      <c r="L52" s="6">
        <v>0.52</v>
      </c>
      <c r="M52" s="20">
        <v>0.68</v>
      </c>
      <c r="N52" s="21">
        <v>17.07</v>
      </c>
      <c r="AG52" s="21">
        <v>17.07</v>
      </c>
    </row>
    <row r="53" spans="1:33" ht="15.75" thickBot="1" x14ac:dyDescent="0.3">
      <c r="A53" s="11">
        <v>2000</v>
      </c>
      <c r="B53" s="9">
        <v>1.06</v>
      </c>
      <c r="C53" s="6">
        <v>0.2</v>
      </c>
      <c r="D53" s="6">
        <v>1.68</v>
      </c>
      <c r="E53" s="6">
        <v>1.52</v>
      </c>
      <c r="F53" s="6">
        <v>1.03</v>
      </c>
      <c r="G53" s="6">
        <v>0.78</v>
      </c>
      <c r="H53" s="6">
        <v>2.15</v>
      </c>
      <c r="I53" s="6">
        <v>4.24</v>
      </c>
      <c r="J53" s="6">
        <v>2.46</v>
      </c>
      <c r="K53" s="6">
        <v>0.3</v>
      </c>
      <c r="L53" s="6">
        <v>0.54</v>
      </c>
      <c r="M53" s="20">
        <v>0.33</v>
      </c>
      <c r="N53" s="21">
        <v>16.29</v>
      </c>
      <c r="AG53" s="21">
        <v>16.29</v>
      </c>
    </row>
    <row r="54" spans="1:33" ht="15.75" thickBot="1" x14ac:dyDescent="0.3">
      <c r="A54" s="11">
        <v>2001</v>
      </c>
      <c r="B54" s="9" t="s">
        <v>48</v>
      </c>
      <c r="C54" s="6">
        <v>0.61</v>
      </c>
      <c r="D54" s="6">
        <v>1.53</v>
      </c>
      <c r="E54" s="6">
        <v>1.54</v>
      </c>
      <c r="F54" s="6">
        <v>2</v>
      </c>
      <c r="G54" s="6">
        <v>1.85</v>
      </c>
      <c r="H54" s="6">
        <v>1.7</v>
      </c>
      <c r="I54" s="6">
        <v>2.27</v>
      </c>
      <c r="J54" s="6">
        <v>0.98</v>
      </c>
      <c r="K54" s="6" t="s">
        <v>1</v>
      </c>
      <c r="L54" s="6">
        <v>0.54</v>
      </c>
      <c r="M54" s="20">
        <v>0.14000000000000001</v>
      </c>
      <c r="N54" s="21" t="s">
        <v>48</v>
      </c>
      <c r="AG54" s="21"/>
    </row>
    <row r="55" spans="1:33" ht="15.75" thickBot="1" x14ac:dyDescent="0.3">
      <c r="A55" s="11">
        <v>2002</v>
      </c>
      <c r="B55" s="9">
        <v>0.5</v>
      </c>
      <c r="C55" s="6">
        <v>0.24</v>
      </c>
      <c r="D55" s="6">
        <v>0.75</v>
      </c>
      <c r="E55" s="6" t="s">
        <v>1</v>
      </c>
      <c r="F55" s="6">
        <v>0.99</v>
      </c>
      <c r="G55" s="6" t="s">
        <v>48</v>
      </c>
      <c r="H55" s="6" t="s">
        <v>48</v>
      </c>
      <c r="I55" s="6">
        <v>0.85</v>
      </c>
      <c r="J55" s="6">
        <v>1.96</v>
      </c>
      <c r="K55" s="6">
        <v>1.43</v>
      </c>
      <c r="L55" s="6">
        <v>0.16</v>
      </c>
      <c r="M55" s="20">
        <v>0.02</v>
      </c>
      <c r="N55" s="21" t="s">
        <v>48</v>
      </c>
      <c r="AG55" s="21"/>
    </row>
    <row r="56" spans="1:33" ht="15.75" thickBot="1" x14ac:dyDescent="0.3">
      <c r="A56" s="11">
        <v>2003</v>
      </c>
      <c r="B56" s="9">
        <v>0.2</v>
      </c>
      <c r="C56" s="6">
        <v>0.94</v>
      </c>
      <c r="D56" s="6">
        <v>4.0599999999999996</v>
      </c>
      <c r="E56" s="6">
        <v>0.65</v>
      </c>
      <c r="F56" s="6">
        <v>0.68</v>
      </c>
      <c r="G56" s="6">
        <v>1.47</v>
      </c>
      <c r="H56" s="6">
        <v>0.3</v>
      </c>
      <c r="I56" s="6">
        <v>2.5099999999999998</v>
      </c>
      <c r="J56" s="6">
        <v>0.18</v>
      </c>
      <c r="K56" s="6">
        <v>0.16</v>
      </c>
      <c r="L56" s="6">
        <v>0.36</v>
      </c>
      <c r="M56" s="20">
        <v>0.44</v>
      </c>
      <c r="N56" s="21">
        <v>11.949999999999998</v>
      </c>
      <c r="AG56" s="21">
        <v>11.949999999999998</v>
      </c>
    </row>
    <row r="57" spans="1:33" ht="15.75" thickBot="1" x14ac:dyDescent="0.3">
      <c r="A57" s="11">
        <v>2004</v>
      </c>
      <c r="B57" s="9">
        <v>0.45</v>
      </c>
      <c r="C57" s="6">
        <v>0.93</v>
      </c>
      <c r="D57" s="6">
        <v>0.5</v>
      </c>
      <c r="E57" s="6">
        <v>3.12</v>
      </c>
      <c r="F57" s="6">
        <v>0.81</v>
      </c>
      <c r="G57" s="6">
        <v>2.95</v>
      </c>
      <c r="H57" s="6">
        <v>2.48</v>
      </c>
      <c r="I57" s="6">
        <v>3.03</v>
      </c>
      <c r="J57" s="6">
        <v>1.39</v>
      </c>
      <c r="K57" s="6">
        <v>0.91</v>
      </c>
      <c r="L57" s="6">
        <v>1.72</v>
      </c>
      <c r="M57" s="20">
        <v>0.15</v>
      </c>
      <c r="N57" s="21">
        <v>18.439999999999998</v>
      </c>
      <c r="AG57" s="21">
        <v>18.439999999999998</v>
      </c>
    </row>
    <row r="58" spans="1:33" ht="15.75" thickBot="1" x14ac:dyDescent="0.3">
      <c r="A58" s="11">
        <v>2005</v>
      </c>
      <c r="B58" s="9">
        <v>1.34</v>
      </c>
      <c r="C58" s="6">
        <v>7.0000000000000007E-2</v>
      </c>
      <c r="D58" s="6">
        <v>1.75</v>
      </c>
      <c r="E58" s="6">
        <v>3.12</v>
      </c>
      <c r="F58" s="6">
        <v>1.1399999999999999</v>
      </c>
      <c r="G58" s="6">
        <v>0.99</v>
      </c>
      <c r="H58" s="6">
        <v>0.7</v>
      </c>
      <c r="I58" s="6">
        <v>2.4</v>
      </c>
      <c r="J58" s="6">
        <v>1.19</v>
      </c>
      <c r="K58" s="6">
        <v>1.1299999999999999</v>
      </c>
      <c r="L58" s="6">
        <v>0.35</v>
      </c>
      <c r="M58" s="20">
        <v>0.46</v>
      </c>
      <c r="N58" s="21">
        <v>14.639999999999999</v>
      </c>
      <c r="AG58" s="21">
        <v>14.639999999999999</v>
      </c>
    </row>
    <row r="59" spans="1:33" ht="15.75" thickBot="1" x14ac:dyDescent="0.3">
      <c r="A59" s="11">
        <v>2006</v>
      </c>
      <c r="B59" s="9">
        <v>0.45</v>
      </c>
      <c r="C59" s="6">
        <v>0.23</v>
      </c>
      <c r="D59" s="6">
        <v>0.73</v>
      </c>
      <c r="E59" s="6">
        <v>0.49</v>
      </c>
      <c r="F59" s="6">
        <v>0.68</v>
      </c>
      <c r="G59" s="6">
        <v>1.04</v>
      </c>
      <c r="H59" s="6">
        <v>3.54</v>
      </c>
      <c r="I59" s="6">
        <v>4.3499999999999996</v>
      </c>
      <c r="J59" s="6">
        <v>1.74</v>
      </c>
      <c r="K59" s="6">
        <v>2.84</v>
      </c>
      <c r="L59" s="6">
        <v>0.55000000000000004</v>
      </c>
      <c r="M59" s="20">
        <v>2.61</v>
      </c>
      <c r="N59" s="21">
        <v>19.25</v>
      </c>
      <c r="AG59" s="21">
        <v>19.25</v>
      </c>
    </row>
    <row r="60" spans="1:33" ht="15.75" thickBot="1" x14ac:dyDescent="0.3">
      <c r="A60" s="11">
        <v>2007</v>
      </c>
      <c r="B60" s="9">
        <v>1.1499999999999999</v>
      </c>
      <c r="C60" s="6">
        <v>0.37</v>
      </c>
      <c r="D60" s="6">
        <v>1.31</v>
      </c>
      <c r="E60" s="6">
        <v>1.22</v>
      </c>
      <c r="F60" s="6">
        <v>2.64</v>
      </c>
      <c r="G60" s="6">
        <v>1.91</v>
      </c>
      <c r="H60" s="6">
        <v>2.0699999999999998</v>
      </c>
      <c r="I60" s="6">
        <v>4.58</v>
      </c>
      <c r="J60" s="6">
        <v>0.62</v>
      </c>
      <c r="K60" s="6">
        <v>0.49</v>
      </c>
      <c r="L60" s="6">
        <v>0.28000000000000003</v>
      </c>
      <c r="M60" s="20">
        <v>1.1499999999999999</v>
      </c>
      <c r="N60" s="21">
        <v>17.79</v>
      </c>
      <c r="AG60" s="21">
        <v>17.79</v>
      </c>
    </row>
    <row r="61" spans="1:33" ht="15.75" thickBot="1" x14ac:dyDescent="0.3">
      <c r="A61" s="11">
        <v>2008</v>
      </c>
      <c r="B61" s="9">
        <v>0.62</v>
      </c>
      <c r="C61" s="6">
        <v>0.93</v>
      </c>
      <c r="D61" s="6">
        <v>1.22</v>
      </c>
      <c r="E61" s="6">
        <v>1.28</v>
      </c>
      <c r="F61" s="6">
        <v>0.74</v>
      </c>
      <c r="G61" s="6">
        <v>0.33</v>
      </c>
      <c r="H61" s="6">
        <v>0.45</v>
      </c>
      <c r="I61" s="6">
        <v>3.88</v>
      </c>
      <c r="J61" s="6">
        <v>1.53</v>
      </c>
      <c r="K61" s="6">
        <v>0.65</v>
      </c>
      <c r="L61" s="6">
        <v>0.35</v>
      </c>
      <c r="M61" s="20">
        <v>0.37</v>
      </c>
      <c r="N61" s="21">
        <v>12.349999999999998</v>
      </c>
      <c r="AG61" s="21">
        <v>12.349999999999998</v>
      </c>
    </row>
    <row r="62" spans="1:33" ht="15.75" thickBot="1" x14ac:dyDescent="0.3">
      <c r="A62" s="11">
        <v>2009</v>
      </c>
      <c r="B62" s="9">
        <v>0.45</v>
      </c>
      <c r="C62" s="6">
        <v>0.09</v>
      </c>
      <c r="D62" s="6">
        <v>0.56999999999999995</v>
      </c>
      <c r="E62" s="6">
        <v>2.82</v>
      </c>
      <c r="F62" s="6">
        <v>1.8</v>
      </c>
      <c r="G62" s="6">
        <v>3.06</v>
      </c>
      <c r="H62" s="6">
        <v>5.55</v>
      </c>
      <c r="I62" s="6">
        <v>0.77</v>
      </c>
      <c r="J62" s="6">
        <v>1.87</v>
      </c>
      <c r="K62" s="6">
        <v>1.85</v>
      </c>
      <c r="L62" s="6">
        <v>0.83</v>
      </c>
      <c r="M62" s="20">
        <v>0.56000000000000005</v>
      </c>
      <c r="N62" s="21">
        <v>20.22</v>
      </c>
      <c r="AG62" s="21">
        <v>20.22</v>
      </c>
    </row>
    <row r="63" spans="1:33" ht="15.75" thickBot="1" x14ac:dyDescent="0.3">
      <c r="A63" s="11">
        <v>2010</v>
      </c>
      <c r="B63" s="9">
        <v>0.24</v>
      </c>
      <c r="C63" s="6">
        <v>0.64</v>
      </c>
      <c r="D63" s="6">
        <v>1.38</v>
      </c>
      <c r="E63" s="6">
        <v>1.56</v>
      </c>
      <c r="F63" s="6">
        <v>0.39</v>
      </c>
      <c r="G63" s="6">
        <v>1.1200000000000001</v>
      </c>
      <c r="H63" s="6">
        <v>2.2999999999999998</v>
      </c>
      <c r="I63" s="6">
        <v>3.23</v>
      </c>
      <c r="J63" s="6">
        <v>0.04</v>
      </c>
      <c r="K63" s="6">
        <v>0.82</v>
      </c>
      <c r="L63" s="6">
        <v>0.25</v>
      </c>
      <c r="M63" s="20">
        <v>0.48</v>
      </c>
      <c r="N63" s="21">
        <v>12.45</v>
      </c>
      <c r="AG63" s="21">
        <v>12.45</v>
      </c>
    </row>
    <row r="64" spans="1:33" ht="15.75" thickBot="1" x14ac:dyDescent="0.3">
      <c r="A64" s="11">
        <v>2011</v>
      </c>
      <c r="B64" s="9">
        <v>0.4</v>
      </c>
      <c r="C64" s="6">
        <v>0.85</v>
      </c>
      <c r="D64" s="6">
        <v>0.31</v>
      </c>
      <c r="E64" s="6">
        <v>0.9</v>
      </c>
      <c r="F64" s="6">
        <v>1.42</v>
      </c>
      <c r="G64" s="6">
        <v>0.23</v>
      </c>
      <c r="H64" s="6">
        <v>2.3199999999999998</v>
      </c>
      <c r="I64" s="6">
        <v>2.61</v>
      </c>
      <c r="J64" s="6">
        <v>1.44</v>
      </c>
      <c r="K64" s="6">
        <v>0.39</v>
      </c>
      <c r="L64" s="6">
        <v>0</v>
      </c>
      <c r="M64" s="20">
        <v>0.72</v>
      </c>
      <c r="N64" s="21">
        <v>11.59</v>
      </c>
      <c r="AG64" s="21">
        <v>11.59</v>
      </c>
    </row>
    <row r="65" spans="1:33" ht="15.75" thickBot="1" x14ac:dyDescent="0.3">
      <c r="A65" s="22">
        <v>2012</v>
      </c>
      <c r="B65" s="23">
        <v>0.14000000000000001</v>
      </c>
      <c r="C65" s="24">
        <v>0.59</v>
      </c>
      <c r="D65" s="24">
        <v>0.05</v>
      </c>
      <c r="E65" s="24">
        <v>1.41</v>
      </c>
      <c r="F65" s="24">
        <v>2.0099999999999998</v>
      </c>
      <c r="G65" s="24">
        <v>0.23</v>
      </c>
      <c r="H65" s="24">
        <v>2.91</v>
      </c>
      <c r="I65" s="24">
        <v>0.78</v>
      </c>
      <c r="J65" s="24">
        <v>2.02</v>
      </c>
      <c r="K65" s="24">
        <v>0.68</v>
      </c>
      <c r="L65" s="24">
        <v>0</v>
      </c>
      <c r="M65" s="25">
        <v>0.92</v>
      </c>
      <c r="N65" s="21">
        <v>11.739999999999998</v>
      </c>
      <c r="AG65" s="21">
        <v>11.739999999999998</v>
      </c>
    </row>
    <row r="66" spans="1:33" ht="15.75" thickBot="1" x14ac:dyDescent="0.3">
      <c r="A66" s="26" t="s">
        <v>39</v>
      </c>
      <c r="B66" s="27">
        <v>0.02</v>
      </c>
      <c r="C66" s="28" t="s">
        <v>1</v>
      </c>
      <c r="D66" s="28">
        <v>0.05</v>
      </c>
      <c r="E66" s="28" t="s">
        <v>1</v>
      </c>
      <c r="F66" s="28">
        <v>0.15</v>
      </c>
      <c r="G66" s="28" t="s">
        <v>1</v>
      </c>
      <c r="H66" s="28">
        <v>0.3</v>
      </c>
      <c r="I66" s="28">
        <v>0.31</v>
      </c>
      <c r="J66" s="28" t="s">
        <v>1</v>
      </c>
      <c r="K66" s="28" t="s">
        <v>1</v>
      </c>
      <c r="L66" s="28">
        <v>0.14000000000000001</v>
      </c>
      <c r="M66" s="29">
        <v>0.02</v>
      </c>
      <c r="N66" s="39">
        <f>MIN(N3:N65)</f>
        <v>10</v>
      </c>
    </row>
    <row r="67" spans="1:33" ht="15.75" thickBot="1" x14ac:dyDescent="0.3">
      <c r="A67" s="11" t="s">
        <v>40</v>
      </c>
      <c r="B67" s="9">
        <v>1.4</v>
      </c>
      <c r="C67" s="6">
        <v>1.9</v>
      </c>
      <c r="D67" s="6">
        <v>4.2</v>
      </c>
      <c r="E67" s="6">
        <v>4.34</v>
      </c>
      <c r="F67" s="6">
        <v>5.36</v>
      </c>
      <c r="G67" s="6">
        <v>4.72</v>
      </c>
      <c r="H67" s="6">
        <v>5.71</v>
      </c>
      <c r="I67" s="6">
        <v>6.43</v>
      </c>
      <c r="J67" s="6">
        <v>3.67</v>
      </c>
      <c r="K67" s="6">
        <v>6.09</v>
      </c>
      <c r="L67" s="6">
        <v>2.62</v>
      </c>
      <c r="M67" s="20">
        <v>2.98</v>
      </c>
      <c r="N67" s="39">
        <f>MAX(N3:N65)</f>
        <v>24.299999999999997</v>
      </c>
    </row>
    <row r="68" spans="1:33" ht="30.75" thickBot="1" x14ac:dyDescent="0.3">
      <c r="A68" s="11" t="s">
        <v>47</v>
      </c>
      <c r="B68" s="9">
        <v>0.44790322580645159</v>
      </c>
      <c r="C68" s="9">
        <v>0.59306467741935487</v>
      </c>
      <c r="D68" s="9">
        <v>1.2412903225806451</v>
      </c>
      <c r="E68" s="9">
        <v>1.6293653968253972</v>
      </c>
      <c r="F68" s="9">
        <v>1.8947619047619053</v>
      </c>
      <c r="G68" s="9">
        <v>1.635806612903226</v>
      </c>
      <c r="H68" s="9">
        <v>2.5351612903225806</v>
      </c>
      <c r="I68" s="9">
        <v>2.6247619047619053</v>
      </c>
      <c r="J68" s="9">
        <v>1.2472582258064515</v>
      </c>
      <c r="K68" s="9">
        <v>1.0415876190476188</v>
      </c>
      <c r="L68" s="9">
        <v>0.76800000000000013</v>
      </c>
      <c r="M68" s="9">
        <v>0.61112903225806436</v>
      </c>
      <c r="N68" s="39">
        <f>AVERAGE(N3:N65)</f>
        <v>16.286380172413796</v>
      </c>
    </row>
    <row r="69" spans="1:33" ht="30.75" thickBot="1" x14ac:dyDescent="0.3">
      <c r="A69" s="11" t="s">
        <v>42</v>
      </c>
      <c r="B69" s="9">
        <v>0.47736842105263161</v>
      </c>
      <c r="C69" s="9">
        <v>0.7131578947368421</v>
      </c>
      <c r="D69" s="9">
        <v>0.97578947368421043</v>
      </c>
      <c r="E69" s="9">
        <v>1.5478952631578948</v>
      </c>
      <c r="F69" s="9">
        <v>1.953157894736842</v>
      </c>
      <c r="G69" s="9">
        <v>1.2605268421052633</v>
      </c>
      <c r="H69" s="9">
        <v>2.6594736842105262</v>
      </c>
      <c r="I69" s="9">
        <v>2.3236842105263151</v>
      </c>
      <c r="J69" s="9">
        <v>1.3072227777777778</v>
      </c>
      <c r="K69" s="9">
        <v>0.78947421052631572</v>
      </c>
      <c r="L69" s="9">
        <v>0.68157894736842117</v>
      </c>
      <c r="M69" s="9">
        <v>0.46842105263157885</v>
      </c>
      <c r="N69" s="39">
        <f>AVERAGE(N3:N21)</f>
        <v>15.088949473684208</v>
      </c>
    </row>
    <row r="70" spans="1:33" ht="30.75" thickBot="1" x14ac:dyDescent="0.3">
      <c r="A70" s="11" t="s">
        <v>46</v>
      </c>
      <c r="B70" s="9">
        <v>0.43488372093023253</v>
      </c>
      <c r="C70" s="9">
        <v>0.54000023255813945</v>
      </c>
      <c r="D70" s="9">
        <v>1.3586046511627907</v>
      </c>
      <c r="E70" s="9">
        <v>1.6645456818181819</v>
      </c>
      <c r="F70" s="9">
        <v>1.8695454545454546</v>
      </c>
      <c r="G70" s="9">
        <v>1.8016279069767445</v>
      </c>
      <c r="H70" s="9">
        <v>2.480232558139535</v>
      </c>
      <c r="I70" s="9">
        <v>2.7547727272727269</v>
      </c>
      <c r="J70" s="9">
        <v>1.2227272727272724</v>
      </c>
      <c r="K70" s="9">
        <v>1.1504547727272725</v>
      </c>
      <c r="L70" s="9">
        <v>0.80804878048780482</v>
      </c>
      <c r="M70" s="9">
        <v>0.67418604651162783</v>
      </c>
      <c r="N70" s="39">
        <f>AVERAGE(N22:N65)</f>
        <v>16.869743846153849</v>
      </c>
    </row>
    <row r="71" spans="1:33" ht="30.75" thickBot="1" x14ac:dyDescent="0.3">
      <c r="A71" s="11" t="s">
        <v>43</v>
      </c>
      <c r="B71" s="9">
        <v>0.58333333333333337</v>
      </c>
      <c r="C71" s="9">
        <v>0.51461538461538447</v>
      </c>
      <c r="D71" s="9">
        <v>1.2184615384615385</v>
      </c>
      <c r="E71" s="9">
        <v>1.5100007692307691</v>
      </c>
      <c r="F71" s="9">
        <v>1.256153846153846</v>
      </c>
      <c r="G71" s="9">
        <v>1.33</v>
      </c>
      <c r="H71" s="9">
        <v>2.2058333333333331</v>
      </c>
      <c r="I71" s="9">
        <v>2.7307692307692304</v>
      </c>
      <c r="J71" s="9">
        <v>1.3399999999999999</v>
      </c>
      <c r="K71" s="9">
        <v>0.89615461538461538</v>
      </c>
      <c r="L71" s="9">
        <v>0.53909090909090918</v>
      </c>
      <c r="M71" s="9">
        <v>0.64230769230769247</v>
      </c>
      <c r="N71" s="39">
        <f>AVERAGE(N53:N65)</f>
        <v>15.155454545454544</v>
      </c>
    </row>
    <row r="72" spans="1:33" ht="30.75" thickBot="1" x14ac:dyDescent="0.3">
      <c r="A72" s="11" t="s">
        <v>44</v>
      </c>
      <c r="B72" s="9">
        <v>0.37</v>
      </c>
      <c r="C72" s="9">
        <v>0.59499999999999997</v>
      </c>
      <c r="D72" s="9">
        <v>1.0350000000000001</v>
      </c>
      <c r="E72" s="9">
        <v>1.54</v>
      </c>
      <c r="F72" s="9">
        <v>1.8</v>
      </c>
      <c r="G72" s="9">
        <v>1.5750000000000002</v>
      </c>
      <c r="H72" s="9">
        <v>2.3449999999999998</v>
      </c>
      <c r="I72" s="9">
        <v>2.42</v>
      </c>
      <c r="J72" s="9">
        <v>1.1400000000000001</v>
      </c>
      <c r="K72" s="9">
        <v>0.78</v>
      </c>
      <c r="L72" s="9">
        <v>0.55000000000000004</v>
      </c>
      <c r="M72" s="9">
        <v>0.46499999999999997</v>
      </c>
      <c r="N72" s="39">
        <f>MEDIAN(N3:N65)</f>
        <v>16.170000000000002</v>
      </c>
    </row>
    <row r="73" spans="1:33" ht="30.75" thickBot="1" x14ac:dyDescent="0.3">
      <c r="A73" s="12" t="s">
        <v>45</v>
      </c>
      <c r="B73" s="38">
        <v>0.45</v>
      </c>
      <c r="C73" s="23">
        <v>0.59</v>
      </c>
      <c r="D73" s="7">
        <v>1.22</v>
      </c>
      <c r="E73" s="23">
        <v>1.41</v>
      </c>
      <c r="F73" s="23">
        <v>1.03</v>
      </c>
      <c r="G73" s="23">
        <v>1.08</v>
      </c>
      <c r="H73" s="23">
        <v>2.2249999999999996</v>
      </c>
      <c r="I73" s="23">
        <v>2.61</v>
      </c>
      <c r="J73" s="7">
        <v>1.44</v>
      </c>
      <c r="K73" s="23">
        <v>0.68</v>
      </c>
      <c r="L73" s="7">
        <v>0.36</v>
      </c>
      <c r="M73" s="23">
        <v>0.46</v>
      </c>
      <c r="N73" s="39">
        <f>MEDIAN(N53:N65)</f>
        <v>14.639999999999999</v>
      </c>
    </row>
    <row r="74" spans="1:33" x14ac:dyDescent="0.25">
      <c r="C74" s="35"/>
      <c r="E74" s="35"/>
      <c r="F74" s="35"/>
      <c r="G74" s="35"/>
      <c r="H74" s="35"/>
      <c r="I74" s="35"/>
      <c r="K74" s="35"/>
      <c r="M74" s="35"/>
    </row>
  </sheetData>
  <mergeCells count="2">
    <mergeCell ref="A1:A2"/>
    <mergeCell ref="B2:N2"/>
  </mergeCells>
  <pageMargins left="0.7" right="0.7" top="0.75" bottom="0.75" header="0.3" footer="0.3"/>
  <ignoredErrors>
    <ignoredError sqref="N6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Notes</vt:lpstr>
      <vt:lpstr>Original</vt:lpstr>
      <vt:lpstr>Altered_for pivot</vt:lpstr>
      <vt:lpstr>Pivot</vt:lpstr>
      <vt:lpstr>Antero Res</vt:lpstr>
      <vt:lpstr>Bailey</vt:lpstr>
      <vt:lpstr>Boulder</vt:lpstr>
      <vt:lpstr>Byers 5 ENE</vt:lpstr>
      <vt:lpstr>Cheesman</vt:lpstr>
      <vt:lpstr>Denver Stapleton</vt:lpstr>
      <vt:lpstr>Estes Park</vt:lpstr>
      <vt:lpstr>Estes Park 1 SSE</vt:lpstr>
      <vt:lpstr>Fort Collins</vt:lpstr>
      <vt:lpstr>Fort Morgan</vt:lpstr>
      <vt:lpstr>Julesburg</vt:lpstr>
      <vt:lpstr>Kassler</vt:lpstr>
      <vt:lpstr>Lake George 8 SW</vt:lpstr>
      <vt:lpstr>Longmont 2 ESE</vt:lpstr>
      <vt:lpstr>Sedalia 4 SSE</vt:lpstr>
      <vt:lpstr>Sedgwick</vt:lpstr>
      <vt:lpstr>Sedgwick 5 S</vt:lpstr>
      <vt:lpstr>Sterling</vt:lpstr>
      <vt:lpstr>Waterdale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Oikonomou,Panagiotis</dc:creator>
  <cp:lastModifiedBy>Gerstle,Pia</cp:lastModifiedBy>
  <dcterms:created xsi:type="dcterms:W3CDTF">2013-08-02T18:21:22Z</dcterms:created>
  <dcterms:modified xsi:type="dcterms:W3CDTF">2013-12-18T15:54:40Z</dcterms:modified>
</cp:coreProperties>
</file>